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tabRatio="671" activeTab="2"/>
  </bookViews>
  <sheets>
    <sheet name="Ho tro COVID" sheetId="14" r:id="rId1"/>
    <sheet name="CV" sheetId="13" r:id="rId2"/>
    <sheet name="QD" sheetId="15" r:id="rId3"/>
  </sheets>
  <externalReferences>
    <externalReference r:id="rId4"/>
    <externalReference r:id="rId5"/>
  </externalReferences>
  <definedNames>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cep1" hidden="1">{"'Sheet1'!$L$16"}</definedName>
    <definedName name="_Coc39" hidden="1">{"'Sheet1'!$L$16"}</definedName>
    <definedName name="_Fill" localSheetId="1" hidden="1">#REF!</definedName>
    <definedName name="_Fill" localSheetId="2" hidden="1">#REF!</definedName>
    <definedName name="_Fill" hidden="1">#REF!</definedName>
    <definedName name="_Goi8" hidden="1">{"'Sheet1'!$L$16"}</definedName>
    <definedName name="_h1" hidden="1">{"'Sheet1'!$L$16"}</definedName>
    <definedName name="_hu1" hidden="1">{"'Sheet1'!$L$16"}</definedName>
    <definedName name="_hu2" hidden="1">{"'Sheet1'!$L$16"}</definedName>
    <definedName name="_hu5" hidden="1">{"'Sheet1'!$L$16"}</definedName>
    <definedName name="_hu6" hidden="1">{"'Sheet1'!$L$16"}</definedName>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Lan1" hidden="1">{"'Sheet1'!$L$16"}</definedName>
    <definedName name="_LAN3" hidden="1">{"'Sheet1'!$L$16"}</definedName>
    <definedName name="_lk2" hidden="1">{"'Sheet1'!$L$16"}</definedName>
    <definedName name="_Order1" hidden="1">255</definedName>
    <definedName name="_Order2" hidden="1">255</definedName>
    <definedName name="_Parse_Out" localSheetId="1" hidden="1">[1]Quantity!#REF!</definedName>
    <definedName name="_Parse_Out" localSheetId="2" hidden="1">[1]Quantity!#REF!</definedName>
    <definedName name="_Parse_Out" hidden="1">[1]Quantity!#REF!</definedName>
    <definedName name="_Sort" localSheetId="1" hidden="1">#REF!</definedName>
    <definedName name="_Sort" localSheetId="2" hidden="1">#REF!</definedName>
    <definedName name="_Sort" hidden="1">#REF!</definedName>
    <definedName name="_tt3" hidden="1">{"'Sheet1'!$L$16"}</definedName>
    <definedName name="_TT31" hidden="1">{"'Sheet1'!$L$16"}</definedName>
    <definedName name="AccessDatabase" hidden="1">"C:\My Documents\LeBinh\Xls\VP Cong ty\FORM.mdb"</definedName>
    <definedName name="ADADADD" hidden="1">{"'Sheet1'!$L$16"}</definedName>
    <definedName name="anscount" hidden="1">1</definedName>
    <definedName name="asas" localSheetId="2">QD!$A$1:$D$15</definedName>
    <definedName name="bh" hidden="1">{#N/A,#N/A,TRUE,"BT M200 da 10x20"}</definedName>
    <definedName name="bieuchienluocbien" hidden="1">{"'Sheet1'!$L$16"}</definedName>
    <definedName name="Coc_60" hidden="1">{"'Sheet1'!$L$16"}</definedName>
    <definedName name="Code" localSheetId="1" hidden="1">#REF!</definedName>
    <definedName name="Code" localSheetId="2" hidden="1">#REF!</definedName>
    <definedName name="Code" hidden="1">#REF!</definedName>
    <definedName name="CTCT1" hidden="1">{"'Sheet1'!$L$16"}</definedName>
    <definedName name="data1" localSheetId="1" hidden="1">#REF!</definedName>
    <definedName name="data1" localSheetId="2" hidden="1">#REF!</definedName>
    <definedName name="data1" hidden="1">#REF!</definedName>
    <definedName name="data2" localSheetId="1" hidden="1">#REF!</definedName>
    <definedName name="data2" localSheetId="2" hidden="1">#REF!</definedName>
    <definedName name="data2" hidden="1">#REF!</definedName>
    <definedName name="data3" localSheetId="1" hidden="1">#REF!</definedName>
    <definedName name="data3" localSheetId="2" hidden="1">#REF!</definedName>
    <definedName name="data3" hidden="1">#REF!</definedName>
    <definedName name="dđ" hidden="1">{"'Sheet1'!$L$16"}</definedName>
    <definedName name="DenDK" hidden="1">{"'Sheet1'!$L$16"}</definedName>
    <definedName name="dgctp2" hidden="1">{"'Sheet1'!$L$16"}</definedName>
    <definedName name="Discount" localSheetId="1" hidden="1">#REF!</definedName>
    <definedName name="Discount" localSheetId="2" hidden="1">#REF!</definedName>
    <definedName name="Discount" hidden="1">#REF!</definedName>
    <definedName name="display_area_2" localSheetId="1" hidden="1">#REF!</definedName>
    <definedName name="display_area_2" localSheetId="2" hidden="1">#REF!</definedName>
    <definedName name="display_area_2" hidden="1">#REF!</definedName>
    <definedName name="DWPRICE" localSheetId="1" hidden="1">[2]Quantity!#REF!</definedName>
    <definedName name="DWPRICE" localSheetId="2" hidden="1">[2]Quantity!#REF!</definedName>
    <definedName name="DWPRICE" hidden="1">[2]Quantity!#REF!</definedName>
    <definedName name="FCode" localSheetId="1" hidden="1">#REF!</definedName>
    <definedName name="FCode" localSheetId="2" hidden="1">#REF!</definedName>
    <definedName name="FCode" hidden="1">#REF!</definedName>
    <definedName name="fdfsf" hidden="1">{#N/A,#N/A,FALSE,"Chi tiÆt"}</definedName>
    <definedName name="fsdfdsf" hidden="1">{"'Sheet1'!$L$16"}</definedName>
    <definedName name="HANG" hidden="1">{#N/A,#N/A,FALSE,"Chi tiÆt"}</definedName>
    <definedName name="HiddenRows" localSheetId="1" hidden="1">#REF!</definedName>
    <definedName name="HiddenRows" localSheetId="2" hidden="1">#REF!</definedName>
    <definedName name="HiddenRows" hidden="1">#REF!</definedName>
    <definedName name="HIHIHIHOI" hidden="1">{"'Sheet1'!$L$16"}</definedName>
    <definedName name="HJKL" hidden="1">{"'Sheet1'!$L$16"}</definedName>
    <definedName name="htlm" hidden="1">{"'Sheet1'!$L$16"}</definedName>
    <definedName name="html"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hidden="1">{"'Sheet1'!$L$16"}</definedName>
    <definedName name="hu" hidden="1">{"'Sheet1'!$L$16"}</definedName>
    <definedName name="hung" hidden="1">{"'Sheet1'!$L$16"}</definedName>
    <definedName name="huy" hidden="1">{"'Sheet1'!$L$16"}</definedName>
    <definedName name="KLduonggiaods" hidden="1">{"'Sheet1'!$L$16"}</definedName>
    <definedName name="mo" hidden="1">{"'Sheet1'!$L$16"}</definedName>
    <definedName name="nam" hidden="1">{"'Sheet1'!$L$16"}</definedName>
    <definedName name="NHANH2_CG4" hidden="1">{"'Sheet1'!$L$16"}</definedName>
    <definedName name="ODAmoi" hidden="1">{"'Sheet1'!$L$16"}</definedName>
    <definedName name="OrderTable" localSheetId="1" hidden="1">#REF!</definedName>
    <definedName name="OrderTable" localSheetId="2" hidden="1">#REF!</definedName>
    <definedName name="OrderTable" hidden="1">#REF!</definedName>
    <definedName name="_xlnm.Print_Area" localSheetId="1">CV!$A$1:$M$21</definedName>
    <definedName name="_xlnm.Print_Area" localSheetId="2">QD!$A$1:$D$15</definedName>
    <definedName name="_xlnm.Print_Titles" localSheetId="1">CV!$5:$6</definedName>
    <definedName name="_xlnm.Print_Titles" localSheetId="2">QD!$4:$5</definedName>
    <definedName name="ProdForm" localSheetId="1" hidden="1">#REF!</definedName>
    <definedName name="ProdForm" localSheetId="2" hidden="1">#REF!</definedName>
    <definedName name="ProdForm" hidden="1">#REF!</definedName>
    <definedName name="Product" localSheetId="1" hidden="1">#REF!</definedName>
    <definedName name="Product" localSheetId="2" hidden="1">#REF!</definedName>
    <definedName name="Product" hidden="1">#REF!</definedName>
    <definedName name="RCArea" localSheetId="1" hidden="1">#REF!</definedName>
    <definedName name="RCArea" localSheetId="2" hidden="1">#REF!</definedName>
    <definedName name="RCArea" hidden="1">#REF!</definedName>
    <definedName name="sdbv" hidden="1">{"'Sheet1'!$L$16"}</definedName>
    <definedName name="SNV" hidden="1">{"'Sheet1'!$L$16"}</definedName>
    <definedName name="Sosanh2" hidden="1">{"'Sheet1'!$L$16"}</definedName>
    <definedName name="SpecialPrice" localSheetId="1" hidden="1">#REF!</definedName>
    <definedName name="SpecialPrice" localSheetId="2" hidden="1">#REF!</definedName>
    <definedName name="SpecialPrice" hidden="1">#REF!</definedName>
    <definedName name="T.3" hidden="1">{"'Sheet1'!$L$16"}</definedName>
    <definedName name="tbl_ProdInfo" localSheetId="1" hidden="1">#REF!</definedName>
    <definedName name="tbl_ProdInfo" localSheetId="2" hidden="1">#REF!</definedName>
    <definedName name="tbl_ProdInfo" hidden="1">#REF!</definedName>
    <definedName name="th" hidden="1">{#N/A,#N/A,TRUE,"BT M200 da 10x20"}</definedName>
    <definedName name="tha" hidden="1">{"'Sheet1'!$L$16"}</definedName>
    <definedName name="thai" hidden="1">{"'Sheet1'!$L$16"}</definedName>
    <definedName name="thanh" hidden="1">{"'Sheet1'!$L$16"}</definedName>
    <definedName name="thu" hidden="1">{"'Sheet1'!$L$16"}</definedName>
    <definedName name="tuyennhanh" hidden="1">{"'Sheet1'!$L$16"}</definedName>
    <definedName name="VATM" hidden="1">{"'Sheet1'!$L$16"}</definedName>
    <definedName name="vlct" hidden="1">{"'Sheet1'!$L$16"}</definedName>
    <definedName name="wrn.aaa." hidden="1">{#N/A,#N/A,FALSE,"Sheet1";#N/A,#N/A,FALSE,"Sheet1";#N/A,#N/A,FALSE,"Sheet1"}</definedName>
    <definedName name="wrn.aaa.1" hidden="1">{#N/A,#N/A,FALSE,"Sheet1";#N/A,#N/A,FALSE,"Sheet1";#N/A,#N/A,FALSE,"Sheet1"}</definedName>
    <definedName name="wrn.chi._.tiÆt." hidden="1">{#N/A,#N/A,FALSE,"Chi tiÆt"}</definedName>
    <definedName name="wrn.cong." hidden="1">{#N/A,#N/A,FALSE,"Sheet1"}</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XDGN08" hidden="1">{"'Sheet1'!$L$16"}</definedName>
  </definedNames>
  <calcPr calcId="144525"/>
  <fileRecoveryPr repairLoad="1"/>
</workbook>
</file>

<file path=xl/calcChain.xml><?xml version="1.0" encoding="utf-8"?>
<calcChain xmlns="http://schemas.openxmlformats.org/spreadsheetml/2006/main">
  <c r="H13" i="15" l="1"/>
  <c r="H14" i="15"/>
  <c r="B10" i="13" l="1"/>
  <c r="C6" i="15"/>
  <c r="V10" i="14"/>
  <c r="V11" i="14"/>
  <c r="V12" i="14"/>
  <c r="V13" i="14"/>
  <c r="V14" i="14"/>
  <c r="V15" i="14"/>
  <c r="V16" i="14"/>
  <c r="V17" i="14"/>
  <c r="V9" i="14"/>
  <c r="K13" i="13" l="1"/>
  <c r="I13" i="13"/>
  <c r="H13" i="13"/>
  <c r="G13" i="13"/>
  <c r="E13" i="13"/>
  <c r="L13" i="13"/>
  <c r="J13" i="13"/>
  <c r="F13" i="13"/>
  <c r="D13" i="13"/>
  <c r="B14" i="13"/>
  <c r="B13" i="13"/>
  <c r="B12" i="13"/>
  <c r="B11" i="13"/>
  <c r="B9" i="13"/>
  <c r="B8" i="13"/>
  <c r="A21" i="13"/>
  <c r="C13" i="13" l="1"/>
  <c r="C18" i="13" l="1"/>
  <c r="C17" i="13"/>
  <c r="V8" i="14"/>
  <c r="Y8" i="14" s="1"/>
  <c r="W17" i="14"/>
  <c r="L14" i="13" s="1"/>
  <c r="U17" i="14"/>
  <c r="L12" i="13" s="1"/>
  <c r="T17" i="14"/>
  <c r="L11" i="13" s="1"/>
  <c r="S17" i="14"/>
  <c r="L10" i="13" s="1"/>
  <c r="R17" i="14"/>
  <c r="Q17" i="14"/>
  <c r="L9" i="13" s="1"/>
  <c r="P17" i="14"/>
  <c r="W16" i="14"/>
  <c r="K14" i="13" s="1"/>
  <c r="U16" i="14"/>
  <c r="K12" i="13" s="1"/>
  <c r="T16" i="14"/>
  <c r="K11" i="13" s="1"/>
  <c r="S16" i="14"/>
  <c r="K10" i="13" s="1"/>
  <c r="R16" i="14"/>
  <c r="Q16" i="14"/>
  <c r="K9" i="13" s="1"/>
  <c r="P16" i="14"/>
  <c r="K8" i="13" s="1"/>
  <c r="W15" i="14"/>
  <c r="J14" i="13" s="1"/>
  <c r="U15" i="14"/>
  <c r="J12" i="13" s="1"/>
  <c r="T15" i="14"/>
  <c r="J11" i="13" s="1"/>
  <c r="S15" i="14"/>
  <c r="J10" i="13" s="1"/>
  <c r="R15" i="14"/>
  <c r="Q15" i="14"/>
  <c r="J9" i="13" s="1"/>
  <c r="P15" i="14"/>
  <c r="J8" i="13" s="1"/>
  <c r="J7" i="13" s="1"/>
  <c r="W14" i="14"/>
  <c r="I14" i="13" s="1"/>
  <c r="U14" i="14"/>
  <c r="I12" i="13" s="1"/>
  <c r="T14" i="14"/>
  <c r="I11" i="13" s="1"/>
  <c r="S14" i="14"/>
  <c r="I10" i="13" s="1"/>
  <c r="R14" i="14"/>
  <c r="Q14" i="14"/>
  <c r="I9" i="13" s="1"/>
  <c r="P14" i="14"/>
  <c r="I8" i="13" s="1"/>
  <c r="W13" i="14"/>
  <c r="H14" i="13" s="1"/>
  <c r="U13" i="14"/>
  <c r="H12" i="13" s="1"/>
  <c r="T13" i="14"/>
  <c r="H11" i="13" s="1"/>
  <c r="S13" i="14"/>
  <c r="H10" i="13" s="1"/>
  <c r="R13" i="14"/>
  <c r="Q13" i="14"/>
  <c r="H9" i="13" s="1"/>
  <c r="P13" i="14"/>
  <c r="W12" i="14"/>
  <c r="G14" i="13" s="1"/>
  <c r="U12" i="14"/>
  <c r="G12" i="13" s="1"/>
  <c r="T12" i="14"/>
  <c r="G11" i="13" s="1"/>
  <c r="S12" i="14"/>
  <c r="G10" i="13" s="1"/>
  <c r="R12" i="14"/>
  <c r="Q12" i="14"/>
  <c r="G9" i="13" s="1"/>
  <c r="P12" i="14"/>
  <c r="G8" i="13" s="1"/>
  <c r="G7" i="13" s="1"/>
  <c r="W11" i="14"/>
  <c r="F14" i="13" s="1"/>
  <c r="U11" i="14"/>
  <c r="F12" i="13" s="1"/>
  <c r="T11" i="14"/>
  <c r="F11" i="13" s="1"/>
  <c r="S11" i="14"/>
  <c r="F10" i="13" s="1"/>
  <c r="R11" i="14"/>
  <c r="Q11" i="14"/>
  <c r="F9" i="13" s="1"/>
  <c r="P11" i="14"/>
  <c r="F8" i="13" s="1"/>
  <c r="W10" i="14"/>
  <c r="E14" i="13" s="1"/>
  <c r="U10" i="14"/>
  <c r="E12" i="13" s="1"/>
  <c r="T10" i="14"/>
  <c r="E11" i="13" s="1"/>
  <c r="S10" i="14"/>
  <c r="E10" i="13" s="1"/>
  <c r="R10" i="14"/>
  <c r="Q10" i="14"/>
  <c r="E9" i="13" s="1"/>
  <c r="P10" i="14"/>
  <c r="E8" i="13" s="1"/>
  <c r="E7" i="13" s="1"/>
  <c r="W9" i="14"/>
  <c r="D14" i="13" s="1"/>
  <c r="U9" i="14"/>
  <c r="D12" i="13" s="1"/>
  <c r="C12" i="13" s="1"/>
  <c r="T9" i="14"/>
  <c r="S9" i="14"/>
  <c r="D10" i="13" s="1"/>
  <c r="C10" i="13" s="1"/>
  <c r="R9" i="14"/>
  <c r="Q9" i="14"/>
  <c r="D9" i="13" s="1"/>
  <c r="C9" i="13" s="1"/>
  <c r="P9" i="14"/>
  <c r="W8" i="14"/>
  <c r="S8" i="14"/>
  <c r="L8" i="14"/>
  <c r="K8" i="14"/>
  <c r="O21" i="13" s="1"/>
  <c r="R21" i="13" s="1"/>
  <c r="J8" i="14"/>
  <c r="I8" i="14"/>
  <c r="H8" i="14"/>
  <c r="G8" i="14"/>
  <c r="F8" i="14"/>
  <c r="E8" i="14"/>
  <c r="D8" i="14"/>
  <c r="C8" i="14"/>
  <c r="E16" i="13"/>
  <c r="E15" i="13" s="1"/>
  <c r="F16" i="13"/>
  <c r="G16" i="13"/>
  <c r="G15" i="13" s="1"/>
  <c r="G19" i="13" s="1"/>
  <c r="H16" i="13"/>
  <c r="H15" i="13" s="1"/>
  <c r="I16" i="13"/>
  <c r="I15" i="13" s="1"/>
  <c r="J16" i="13"/>
  <c r="J15" i="13" s="1"/>
  <c r="K16" i="13"/>
  <c r="K15" i="13" s="1"/>
  <c r="L16" i="13"/>
  <c r="L15" i="13" s="1"/>
  <c r="D16" i="13"/>
  <c r="D15" i="13" s="1"/>
  <c r="O12" i="14" l="1"/>
  <c r="O13" i="14"/>
  <c r="H8" i="13"/>
  <c r="H7" i="13" s="1"/>
  <c r="Q8" i="14"/>
  <c r="U8" i="14"/>
  <c r="O9" i="14"/>
  <c r="D8" i="13"/>
  <c r="R8" i="14"/>
  <c r="T8" i="14"/>
  <c r="D11" i="13"/>
  <c r="C11" i="13" s="1"/>
  <c r="C14" i="13"/>
  <c r="F7" i="13"/>
  <c r="I7" i="13"/>
  <c r="K7" i="13"/>
  <c r="O16" i="14"/>
  <c r="O17" i="14"/>
  <c r="L8" i="13"/>
  <c r="L7" i="13" s="1"/>
  <c r="L19" i="13" s="1"/>
  <c r="O14" i="14"/>
  <c r="K19" i="13"/>
  <c r="K20" i="13" s="1"/>
  <c r="I19" i="13"/>
  <c r="I20" i="13" s="1"/>
  <c r="H19" i="13"/>
  <c r="H20" i="13" s="1"/>
  <c r="O10" i="14"/>
  <c r="E19" i="13" s="1"/>
  <c r="E20" i="13" s="1"/>
  <c r="O11" i="14"/>
  <c r="O15" i="14"/>
  <c r="P8" i="14"/>
  <c r="C16" i="13"/>
  <c r="F15" i="13"/>
  <c r="D7" i="13" l="1"/>
  <c r="D19" i="13" s="1"/>
  <c r="D20" i="13" s="1"/>
  <c r="C8" i="13"/>
  <c r="H23" i="13"/>
  <c r="K23" i="13"/>
  <c r="E23" i="13"/>
  <c r="I23" i="13"/>
  <c r="D23" i="13"/>
  <c r="C15" i="13"/>
  <c r="F19" i="13"/>
  <c r="F20" i="13" s="1"/>
  <c r="O8" i="14"/>
  <c r="Z8" i="14" s="1"/>
  <c r="F23" i="13" l="1"/>
  <c r="C7" i="13"/>
  <c r="J19" i="13"/>
  <c r="J20" i="13" s="1"/>
  <c r="J23" i="13" l="1"/>
  <c r="C19" i="13"/>
  <c r="C20" i="13"/>
</calcChain>
</file>

<file path=xl/sharedStrings.xml><?xml version="1.0" encoding="utf-8"?>
<sst xmlns="http://schemas.openxmlformats.org/spreadsheetml/2006/main" count="116" uniqueCount="87">
  <si>
    <t>Đơn vị: Triệu đồng</t>
  </si>
  <si>
    <t>Stt</t>
  </si>
  <si>
    <t>Nội dung</t>
  </si>
  <si>
    <t>Tổng cộng</t>
  </si>
  <si>
    <t>Phong Điền</t>
  </si>
  <si>
    <t xml:space="preserve">Quảng Điền </t>
  </si>
  <si>
    <t xml:space="preserve">Hương Trà </t>
  </si>
  <si>
    <t xml:space="preserve">Hương Thủy </t>
  </si>
  <si>
    <t>Phú Vang</t>
  </si>
  <si>
    <t xml:space="preserve">Phú Lộc </t>
  </si>
  <si>
    <t xml:space="preserve">Nam Đông </t>
  </si>
  <si>
    <t xml:space="preserve">A Lưới </t>
  </si>
  <si>
    <t>TP Huế</t>
  </si>
  <si>
    <t>Ghi chú</t>
  </si>
  <si>
    <t>A</t>
  </si>
  <si>
    <t>B</t>
  </si>
  <si>
    <t>C</t>
  </si>
  <si>
    <t>PHỤ LỤC</t>
  </si>
  <si>
    <t>(Chi tiết kèm theo Công văn số           /STC-QLNS ngày      tháng 4 năm 2020 của Sở Tài chính)</t>
  </si>
  <si>
    <t>Nguồn tăng thu thực hiện dự toán năm 2019 để tạo nguồn cải cách tiền lương và chi cho các chính sách an sinh xã hội năm 2020</t>
  </si>
  <si>
    <t>Nguồn từ 50% dự phòng ngân sách huyện, xã</t>
  </si>
  <si>
    <t>Dự phòng ngân sách huyện, xã</t>
  </si>
  <si>
    <t>Tổng nguồn</t>
  </si>
  <si>
    <t>I</t>
  </si>
  <si>
    <t>II</t>
  </si>
  <si>
    <t>Tổng nhu cầu</t>
  </si>
  <si>
    <t>NHU CẦU TRỢ GIÚP CÁC ĐỐI TƯỢNG CHÍNH SÁCH ĐƯỢC HỖ TRỢ DO ẢNH HƯỞNG DỊCH COVID-19</t>
  </si>
  <si>
    <t>(Số lượng tổng hợp theo công văn số 891/LĐTBXH-VP ngày 10/4/2020 của Sở Lao động TB&amp;XH)</t>
  </si>
  <si>
    <t>STT</t>
  </si>
  <si>
    <t>Đơn vị</t>
  </si>
  <si>
    <t>Số đối tượng</t>
  </si>
  <si>
    <t>Nhu cầu kinh phí (Triệu đồng)</t>
  </si>
  <si>
    <t>Số Hộ Nghèo</t>
  </si>
  <si>
    <t>Số Khẩu thuộc hộ  nghèo</t>
  </si>
  <si>
    <t>Số Hộ cận nghèo</t>
  </si>
  <si>
    <t>Số Khẩu thuộc hộ cận nghèo</t>
  </si>
  <si>
    <t>Người có công</t>
  </si>
  <si>
    <t>BTXH</t>
  </si>
  <si>
    <t xml:space="preserve">Người LĐ bị tạm hoãn HĐLĐ, nghỉ không lương </t>
  </si>
  <si>
    <t>Người LĐ bị chấm dứt HĐLĐ  nhưng chưa đủ đk hưởng TCTN</t>
  </si>
  <si>
    <t>Người LĐ không có giao kết HĐLD bị mất việc làm</t>
  </si>
  <si>
    <t>Hộ KD các thể doanh thu dưới 100tr/năm tạm nghỉ</t>
  </si>
  <si>
    <t>Mức hỗ trợ (Triệu đồng)</t>
  </si>
  <si>
    <t>Thời gian (tháng)</t>
  </si>
  <si>
    <t>40% của 542</t>
  </si>
  <si>
    <t>Quảng Điền</t>
  </si>
  <si>
    <t>Hương Trà</t>
  </si>
  <si>
    <t>Hương Thủy</t>
  </si>
  <si>
    <t>Phú Lộc</t>
  </si>
  <si>
    <t>Nam ĐÔng</t>
  </si>
  <si>
    <t>A Lưới</t>
  </si>
  <si>
    <t>Nguồn cải cách tiền lương còn chưa sử dụng trong dự toán năm 2020</t>
  </si>
  <si>
    <t>III</t>
  </si>
  <si>
    <t>Chênh lệch giữa Nhu cầu và Nguồn kinh phí (III= I - II)</t>
  </si>
  <si>
    <t>IV</t>
  </si>
  <si>
    <t>Tạm cấp cho ngân sách huyện đợt 1</t>
  </si>
  <si>
    <t>Số tháng hỗ trợ</t>
  </si>
  <si>
    <t>Mức hỗ trợ</t>
  </si>
  <si>
    <t>Mức hỗ trợ (trđ)</t>
  </si>
  <si>
    <t>Tổng tiền</t>
  </si>
  <si>
    <t>40% số người</t>
  </si>
  <si>
    <t>Ghi chú: Nhu cầu hỗ trợ cho người lao động không có giao kết hợp đồng lao động bị mất việc làm: tạm tính bằng 50% số lượng người theo báo của Sở Lao động Thương binh và Xã hội và tạm tính thời gian hỗ trợ 1 tháng (do đối tượng này trên thực tế khó xác định cụ thể, số liệu báo mang tính thống kê nhanh)</t>
  </si>
  <si>
    <t>Huyện Phong Điền</t>
  </si>
  <si>
    <t xml:space="preserve">Huyện Quảng Điền </t>
  </si>
  <si>
    <t xml:space="preserve">Thị xã Hương Trà </t>
  </si>
  <si>
    <t xml:space="preserve">Thị xã Hương Thủy </t>
  </si>
  <si>
    <t>Huyện Phú Vang</t>
  </si>
  <si>
    <t xml:space="preserve">Huyện Phú Lộc </t>
  </si>
  <si>
    <t xml:space="preserve">Huyện Nam Đông </t>
  </si>
  <si>
    <t xml:space="preserve">Huyện A Lưới </t>
  </si>
  <si>
    <t>Thành phố Huế</t>
  </si>
  <si>
    <t>Kinh phí tạm cấp đợt 1 
(triệu đồng)</t>
  </si>
  <si>
    <t>Người lao động bị chấm dứt hợp đồng lao động, hợp đồng làm việc nhưng không đủ điều kiện hưởng trợ cấp thất nghiệp;</t>
  </si>
  <si>
    <t>Người lao động không có giao kết hợp đồng lao động bị mất việc làm</t>
  </si>
  <si>
    <t xml:space="preserve">Người có công với cách mạng đang hưởng trợ cấp ưu đãi hàng tháng </t>
  </si>
  <si>
    <t>Đối tượng bảo trợ xã hội đang hưởng trợ cấp xã hội hàng tháng</t>
  </si>
  <si>
    <t>Đối tượng thuộc Hộ nghèo theo chuẩn nghèo quốc gia trong danh sách đến ngày 31/12/2019</t>
  </si>
  <si>
    <t>Đối tượng thuộc Hộ cận nghèo theo chuẩn nghèo quốc gia trong danh sách đến ngày 31/12/2019</t>
  </si>
  <si>
    <t>Hộ kinh doanh cá thể có doanh thu khai thuế dưới 100 triệu đồng/năm tạm ngừng kinh doanh từ ngày 01/4/2020</t>
  </si>
  <si>
    <t>Người lao động làm việc theo chế độ hợp đồng lao động phải thỏa thuận tạm hoãn thực hiện hợp đồng lao động, nghỉ việc không hưởng lương từ 01 tháng trở lên do các doanh nghiệp gặp khó khăn bởi đại dịch Covid-19</t>
  </si>
  <si>
    <t>Tạm tính</t>
  </si>
  <si>
    <t>Số âm là do nguồn kinh phí lớn hơn nhu cầu, không tạm cấp đợt này</t>
  </si>
  <si>
    <t>Tạm tính 1 tháng và 50% số lượng theo thống kê nhanh của Sở Lao động TB&amp;XH</t>
  </si>
  <si>
    <t>Tạm tính huy động 70% nguồn tăng thu thực hiện so với dự toán năm 2019;  không huy động nguồn kết dư năm trước chuyển sang do dang giải trình với Bộ Tài chính và nguồn này huyện đã giải ngân trong năm 2019; chưa giảm trừ một số nguồn khác cần loại trừ do các huyện giải trình chi tiết (như nguồn ghi thu, ghi chi,...)</t>
  </si>
  <si>
    <t>TT</t>
  </si>
  <si>
    <t>Ngoài nguồn kinh phí tỉnh tạm cấp này, UBND các huyện, thị xã, thành phố sử dụng nguồn ngân sách của địa phương  (gồm: 50% nguồn dự phòng ngân sách huyện, xã; nguồn cải cách tiền lương còn dư tại ngân sách huyện) để chi trả kịp thời cho người dân được hưởng chính sách theo quy định.</t>
  </si>
  <si>
    <t>(Kèm theo Quyết định số   1029 /QĐ-UBND ngày  21 /  4 /2020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</si>
</sst>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8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quot;.&quot;00_-;\-* ###,0&quot;.&quot;00_-;_-* &quot;-&quot;??_-;_-@_-"/>
    <numFmt numFmtId="165" formatCode="_(* #,##0_);_(* \(#,##0\);_(* &quot;-&quot;??_);_(@_)"/>
    <numFmt numFmtId="166" formatCode="_-&quot;€&quot;* #,##0_-;\-&quot;€&quot;* #,##0_-;_-&quot;€&quot;* &quot;-&quot;_-;_-@_-"/>
    <numFmt numFmtId="167" formatCode="&quot;€&quot;###,0&quot;.&quot;00_);\(&quot;€&quot;###,0&quot;.&quot;00\)"/>
    <numFmt numFmtId="168" formatCode="#,##0\ &quot;DM&quot;;\-#,##0\ &quot;DM&quot;"/>
    <numFmt numFmtId="169" formatCode="_-* #,##0_-;\-* #,##0_-;_-* &quot;-&quot;_-;_-@_-"/>
    <numFmt numFmtId="170" formatCode="_-* #,##0.00_-;\-* #,##0.00_-;_-* &quot;-&quot;??_-;_-@_-"/>
    <numFmt numFmtId="171" formatCode="&quot;€&quot;#,##0_);[Red]\(&quot;€&quot;#,##0\)"/>
    <numFmt numFmtId="172" formatCode="_-* #,##0\ _F_-;\-* #,##0\ _F_-;_-* &quot;-&quot;\ _F_-;_-@_-"/>
    <numFmt numFmtId="173" formatCode="_-&quot;$&quot;* #,##0_-;\-&quot;$&quot;* #,##0_-;_-&quot;$&quot;* &quot;-&quot;_-;_-@_-"/>
    <numFmt numFmtId="174" formatCode="_(* ###,0&quot;.&quot;00_);_(* \(###,0&quot;.&quot;00\);_(* &quot;-&quot;??_);_(@_)"/>
    <numFmt numFmtId="175" formatCode="_-* #,##0\ &quot;€&quot;_-;\-* #,##0\ &quot;€&quot;_-;_-* &quot;-&quot;\ &quot;€&quot;_-;_-@_-"/>
    <numFmt numFmtId="176" formatCode="_(&quot;€&quot;* #,##0_);_(&quot;€&quot;* \(#,##0\);_(&quot;€&quot;* &quot;-&quot;_);_(@_)"/>
    <numFmt numFmtId="177" formatCode="_-* #,##0\ _m_k_-;\-* #,##0\ _m_k_-;_-* &quot;-&quot;\ _m_k_-;_-@_-"/>
    <numFmt numFmtId="178" formatCode="_ &quot;\&quot;* #,##0_ ;_ &quot;\&quot;* \-#,##0_ ;_ &quot;\&quot;* &quot;-&quot;_ ;_ @_ "/>
    <numFmt numFmtId="179" formatCode="&quot;\&quot;#,##0.00;[Red]&quot;\&quot;\-#,##0.00"/>
    <numFmt numFmtId="180" formatCode="&quot;\&quot;#,##0;[Red]&quot;\&quot;\-#,##0"/>
    <numFmt numFmtId="181" formatCode="&quot;Dong&quot;#,##0.00_);[Red]\(&quot;Dong&quot;#,##0.00\)"/>
    <numFmt numFmtId="182" formatCode="###\ ###\ ###"/>
    <numFmt numFmtId="183" formatCode="_(&quot;Dong&quot;* #,##0_);_(&quot;Dong&quot;* \(#,##0\);_(&quot;Dong&quot;* &quot;-&quot;_);_(@_)"/>
    <numFmt numFmtId="184" formatCode="##.###\ ###\ ###"/>
    <numFmt numFmtId="185" formatCode="_ * #,##0_ ;_ * \-#,##0_ ;_ * &quot;-&quot;_ ;_ @_ "/>
    <numFmt numFmtId="186" formatCode="#\ ###\ ##0"/>
    <numFmt numFmtId="187" formatCode="_(\$* #,##0.00_);_(\$* \(#,##0.00\);_(\$* &quot;-&quot;??_);_(@_)"/>
    <numFmt numFmtId="188" formatCode=".\ ##;000000000000000000000000000000000000000000000000000000000000000000000000000000000000000000000000000000000000"/>
    <numFmt numFmtId="189" formatCode="#,##0\ &quot;$&quot;_);\(#,##0\ &quot;$&quot;\)"/>
    <numFmt numFmtId="190" formatCode="&quot;€&quot;###,0&quot;.&quot;00_);[Red]\(&quot;€&quot;###,0&quot;.&quot;00\)"/>
    <numFmt numFmtId="191" formatCode="0&quot;.&quot;000"/>
    <numFmt numFmtId="192" formatCode="#,##0\ &quot;$&quot;_);[Red]\(#,##0\ &quot;$&quot;\)"/>
    <numFmt numFmtId="193" formatCode="###,0&quot;.&quot;00\ &quot;$&quot;_);\(###,0&quot;.&quot;00\ &quot;$&quot;\)"/>
    <numFmt numFmtId="194" formatCode="###,0&quot;.&quot;00\ &quot;$&quot;_);[Red]\(###,0&quot;.&quot;00\ &quot;$&quot;\)"/>
    <numFmt numFmtId="195" formatCode="_-* #,##0.00\ &quot;F&quot;_-;\-* #,##0.00\ &quot;F&quot;_-;_-* &quot;-&quot;??\ &quot;F&quot;_-;_-@_-"/>
    <numFmt numFmtId="196" formatCode="0.000_)"/>
    <numFmt numFmtId="197" formatCode="_(* #,##0.0_);_(* \(#,##0.0\);_(* &quot;-&quot;??_);_(@_)"/>
    <numFmt numFmtId="198" formatCode="_-* #,##0.00\ _₫_-;\-* #,##0.00\ _₫_-;_-* &quot;-&quot;??\ _₫_-;_-@_-"/>
    <numFmt numFmtId="199" formatCode="00.000"/>
    <numFmt numFmtId="200" formatCode="_-* #,##0.00\ _V_N_D_-;\-* #,##0.00\ _V_N_D_-;_-* &quot;-&quot;??\ _V_N_D_-;_-@_-"/>
    <numFmt numFmtId="201" formatCode="#,##0\ &quot;þ&quot;;[Red]\-#,##0\ &quot;þ&quot;"/>
    <numFmt numFmtId="202" formatCode="_-&quot;€&quot;* #,##0.00_-;\-&quot;€&quot;* #,##0.00_-;_-&quot;€&quot;* &quot;-&quot;??_-;_-@_-"/>
    <numFmt numFmtId="203" formatCode="#\ ###\ ###"/>
    <numFmt numFmtId="204" formatCode="\$#,##0\ ;\(\$#,##0\)"/>
    <numFmt numFmtId="205" formatCode="#\ ###\ ##0.0"/>
    <numFmt numFmtId="206" formatCode="#\ ###\ ###\ .00"/>
    <numFmt numFmtId="207" formatCode="_-* #,##0\ _₫_-;\-* #,##0\ _₫_-;_-* &quot;-&quot;\ _₫_-;_-@_-"/>
    <numFmt numFmtId="208" formatCode="_ * #,##0.00_)_d_ ;_ * \(#,##0.00\)_d_ ;_ * &quot;-&quot;??_)_d_ ;_ @_ "/>
    <numFmt numFmtId="209" formatCode="#,###;\-#,###;&quot;&quot;;_(@_)"/>
    <numFmt numFmtId="210" formatCode="#."/>
    <numFmt numFmtId="211" formatCode="0.000"/>
    <numFmt numFmtId="212" formatCode="#,###"/>
    <numFmt numFmtId="213" formatCode="&quot;$&quot;###,0&quot;.&quot;00_);[Red]\(&quot;$&quot;###,0&quot;.&quot;00\)"/>
    <numFmt numFmtId="214" formatCode="&quot;\&quot;#,##0;[Red]\-&quot;\&quot;#,##0"/>
    <numFmt numFmtId="215" formatCode="&quot;\&quot;#,##0.00;\-&quot;\&quot;#,##0.00"/>
    <numFmt numFmtId="216" formatCode="#,##0&quot; F&quot;;\-#,##0&quot; F&quot;"/>
    <numFmt numFmtId="217" formatCode="_ * #,##0.00_)&quot;£&quot;_ ;_ * \(#,##0.00\)&quot;£&quot;_ ;_ * &quot;-&quot;??_)&quot;£&quot;_ ;_ @_ "/>
    <numFmt numFmtId="218" formatCode="#,##0.000_);\(#,##0.000\)"/>
    <numFmt numFmtId="219" formatCode="_-&quot;$&quot;* #,##0.00_-;\-&quot;$&quot;* #,##0.00_-;_-&quot;$&quot;* &quot;-&quot;??_-;_-@_-"/>
    <numFmt numFmtId="220" formatCode="#,##0.0_);\(#,##0.0\)"/>
    <numFmt numFmtId="221" formatCode="0.0%;\(0.0%\)"/>
    <numFmt numFmtId="222" formatCode="_-* #,##0.0\ _F_-;\-* #,##0.0\ _F_-;_-* &quot;-&quot;??\ _F_-;_-@_-"/>
    <numFmt numFmtId="223" formatCode="#,##0.00\ &quot;F&quot;;[Red]\-#,##0.00\ &quot;F&quot;"/>
    <numFmt numFmtId="224" formatCode="_-&quot;£&quot;* #,##0.00_-;\-&quot;£&quot;* #,##0.00_-;_-&quot;£&quot;* &quot;-&quot;??_-;_-@_-"/>
    <numFmt numFmtId="225" formatCode="0.00000000"/>
    <numFmt numFmtId="226" formatCode="&quot;£&quot;#,##0;\-&quot;£&quot;#,##0"/>
    <numFmt numFmtId="227" formatCode="&quot;\&quot;#,##0;&quot;\&quot;\-#,##0"/>
    <numFmt numFmtId="228" formatCode="#,##0.00\ \ \ \ "/>
    <numFmt numFmtId="229" formatCode="_-* ###,0&quot;.&quot;00\ _F_B_-;\-* ###,0&quot;.&quot;00\ _F_B_-;_-* &quot;-&quot;??\ _F_B_-;_-@_-"/>
    <numFmt numFmtId="230" formatCode="#,##0.00\ &quot;F&quot;;\-#,##0.00\ &quot;F&quot;"/>
    <numFmt numFmtId="231" formatCode="#,##0\ &quot;F&quot;;\-#,##0\ &quot;F&quot;"/>
    <numFmt numFmtId="232" formatCode="#,##0\ &quot;F&quot;;[Red]\-#,##0\ &quot;F&quot;"/>
    <numFmt numFmtId="233" formatCode="#.00\ ##0"/>
    <numFmt numFmtId="234" formatCode="#.\ ##0"/>
    <numFmt numFmtId="235" formatCode="#,###,###.00"/>
    <numFmt numFmtId="236" formatCode="#,###,###,###.00"/>
    <numFmt numFmtId="237" formatCode="_-&quot;£&quot;* #,##0_-;\-&quot;£&quot;* #,##0_-;_-&quot;£&quot;* &quot;-&quot;_-;_-@_-"/>
    <numFmt numFmtId="238" formatCode="&quot;￥&quot;#,##0;&quot;￥&quot;\-#,##0"/>
    <numFmt numFmtId="239" formatCode="_-* #,##0\ _®_-;\-* #,##0\ _®_-;_-* &quot;-&quot;\ _®_-;_-@_-"/>
  </numFmts>
  <fonts count="174">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1"/>
      <name val="Times New Roman"/>
      <family val="1"/>
    </font>
    <font>
      <sz val="13"/>
      <name val="Times New Roman"/>
      <family val="1"/>
    </font>
    <font>
      <sz val="11"/>
      <name val="Times New Roman"/>
      <family val="1"/>
    </font>
    <font>
      <sz val="10"/>
      <name val="Arial"/>
      <family val="2"/>
      <charset val="163"/>
    </font>
    <font>
      <sz val="12"/>
      <name val="VNI-Times"/>
    </font>
    <font>
      <sz val="12"/>
      <name val=".VnTime"/>
      <family val="2"/>
    </font>
    <font>
      <sz val="10"/>
      <name val="Helv"/>
      <family val="2"/>
    </font>
    <font>
      <sz val="10"/>
      <name val="Times New Roman"/>
      <family val="1"/>
    </font>
    <font>
      <sz val="11"/>
      <name val="??"/>
      <family val="3"/>
    </font>
    <font>
      <sz val="12"/>
      <name val="????"/>
      <family val="1"/>
      <charset val="136"/>
    </font>
    <font>
      <sz val="12"/>
      <name val="Courier"/>
      <family val="3"/>
    </font>
    <font>
      <sz val="12"/>
      <name val="|??¢¥¢¬¨Ï"/>
      <family val="1"/>
      <charset val="129"/>
    </font>
    <font>
      <sz val="10"/>
      <name val=".VnTime"/>
      <family val="2"/>
    </font>
    <font>
      <sz val="10"/>
      <name val="VNI-Times"/>
    </font>
    <font>
      <sz val="12"/>
      <name val="???"/>
    </font>
    <font>
      <sz val="11"/>
      <name val="‚l‚r ‚oƒSƒVƒbƒN"/>
      <family val="3"/>
      <charset val="128"/>
    </font>
    <font>
      <sz val="14"/>
      <name val="Terminal"/>
      <family val="3"/>
      <charset val="128"/>
    </font>
    <font>
      <sz val="11"/>
      <name val="–¾’©"/>
      <family val="1"/>
      <charset val="128"/>
    </font>
    <font>
      <sz val="14"/>
      <name val="VNTime"/>
    </font>
    <font>
      <sz val="11"/>
      <color indexed="8"/>
      <name val="宋体"/>
      <charset val="134"/>
    </font>
    <font>
      <b/>
      <u/>
      <sz val="14"/>
      <color indexed="8"/>
      <name val=".VnBook-AntiquaH"/>
      <family val="2"/>
    </font>
    <font>
      <sz val="11"/>
      <name val=".VnTime"/>
      <family val="2"/>
    </font>
    <font>
      <b/>
      <sz val="10"/>
      <name val=".VnTimeH"/>
      <family val="2"/>
    </font>
    <font>
      <sz val="12"/>
      <name val="¹ÙÅÁÃ¼"/>
      <family val="1"/>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4"/>
      <name val=".VnTimeH"/>
      <family val="2"/>
    </font>
    <font>
      <sz val="11"/>
      <color indexed="9"/>
      <name val="Calibri"/>
      <family val="2"/>
    </font>
    <font>
      <sz val="11"/>
      <name val="VNtimes new roman"/>
    </font>
    <font>
      <sz val="12"/>
      <name val="¹UAAA¼"/>
      <family val="3"/>
      <charset val="129"/>
    </font>
    <font>
      <sz val="10"/>
      <name val=".VnArial"/>
      <family val="2"/>
    </font>
    <font>
      <sz val="8"/>
      <name val="Times New Roman"/>
      <family val="1"/>
    </font>
    <font>
      <sz val="12"/>
      <name val="±¼¸²Ã¼"/>
      <family val="3"/>
      <charset val="129"/>
    </font>
    <font>
      <sz val="12"/>
      <name val="Tms Rmn"/>
    </font>
    <font>
      <sz val="11"/>
      <name val="µ¸¿ò"/>
      <charset val="129"/>
    </font>
    <font>
      <sz val="12"/>
      <name val="¹UAAA¼"/>
      <family val="3"/>
      <charset val="128"/>
    </font>
    <font>
      <sz val="12"/>
      <name val="µ¸¿òÃ¼"/>
      <family val="3"/>
      <charset val="129"/>
    </font>
    <font>
      <sz val="9"/>
      <name val="Times New Roman"/>
      <family val="1"/>
    </font>
    <font>
      <b/>
      <sz val="10"/>
      <name val="Helv"/>
    </font>
    <font>
      <sz val="11"/>
      <name val="VNbook-Antiqua"/>
      <family val="2"/>
    </font>
    <font>
      <sz val="11"/>
      <name val="Tms Rmn"/>
    </font>
    <font>
      <sz val="12"/>
      <name val=".VnArial Narrow"/>
      <family val="2"/>
    </font>
    <font>
      <sz val="8"/>
      <name val="Arial"/>
      <family val="2"/>
    </font>
    <font>
      <sz val="11"/>
      <name val="Arial"/>
      <family val="2"/>
    </font>
    <font>
      <sz val="11"/>
      <name val="UVnTime"/>
    </font>
    <font>
      <sz val="11"/>
      <color theme="1"/>
      <name val="Calibri"/>
      <family val="2"/>
      <charset val="163"/>
      <scheme val="minor"/>
    </font>
    <font>
      <sz val="12"/>
      <color indexed="8"/>
      <name val="Times New Roman"/>
      <family val="2"/>
    </font>
    <font>
      <sz val="12"/>
      <name val="VNI-Aptima"/>
    </font>
    <font>
      <sz val="10"/>
      <name val="BERNHARD"/>
    </font>
    <font>
      <sz val="10"/>
      <name val="Helv"/>
    </font>
    <font>
      <sz val="10"/>
      <name val="MS Serif"/>
      <family val="1"/>
    </font>
    <font>
      <sz val="12"/>
      <name val="VNtimes new roman"/>
      <family val="2"/>
    </font>
    <font>
      <sz val="10"/>
      <color indexed="8"/>
      <name val="Arial"/>
      <family val="2"/>
    </font>
    <font>
      <b/>
      <sz val="11"/>
      <color indexed="63"/>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0"/>
      <name val="MS Sans Serif"/>
      <family val="2"/>
    </font>
    <font>
      <sz val="1"/>
      <color indexed="8"/>
      <name val="Courier"/>
      <family val="1"/>
    </font>
    <font>
      <sz val="10"/>
      <name val="Arial CE"/>
      <charset val="238"/>
    </font>
    <font>
      <b/>
      <sz val="1"/>
      <color indexed="8"/>
      <name val="Courier"/>
      <family val="1"/>
    </font>
    <font>
      <sz val="10"/>
      <color indexed="16"/>
      <name val="MS Serif"/>
      <family val="1"/>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4"/>
      <color indexed="14"/>
      <name val="VNottawa"/>
      <family val="2"/>
    </font>
    <font>
      <b/>
      <sz val="16"/>
      <name val="VNottawa"/>
      <family val="2"/>
    </font>
    <font>
      <sz val="8"/>
      <color indexed="8"/>
      <name val="Helvetica"/>
    </font>
    <font>
      <sz val="10"/>
      <name val=".VnArialH"/>
      <family val="2"/>
    </font>
    <font>
      <b/>
      <sz val="12"/>
      <name val=".VnBook-AntiquaH"/>
      <family val="2"/>
    </font>
    <font>
      <sz val="13"/>
      <name val=".VnTime"/>
      <family val="2"/>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sz val="10"/>
      <name val="vnTimesRoman"/>
    </font>
    <font>
      <b/>
      <sz val="14"/>
      <name val=".VnTimeH"/>
      <family val="2"/>
    </font>
    <font>
      <sz val="10"/>
      <name val="VNI-Helve"/>
    </font>
    <font>
      <sz val="10"/>
      <name val="VNI-Avo"/>
    </font>
    <font>
      <b/>
      <sz val="11"/>
      <color indexed="9"/>
      <name val="Calibri"/>
      <family val="2"/>
    </font>
    <font>
      <b/>
      <sz val="14"/>
      <name val=".VnArialH"/>
      <family val="2"/>
    </font>
    <font>
      <i/>
      <sz val="10"/>
      <name val=".VnTime"/>
      <family val="2"/>
    </font>
    <font>
      <b/>
      <sz val="10"/>
      <name val=".VnArial"/>
      <family val="2"/>
    </font>
    <font>
      <sz val="8"/>
      <name val="VNarial"/>
      <family val="2"/>
    </font>
    <font>
      <b/>
      <sz val="11"/>
      <name val="Helv"/>
    </font>
    <font>
      <sz val="10"/>
      <name val=".VnAvant"/>
      <family val="2"/>
    </font>
    <font>
      <sz val="12"/>
      <name val="Arial"/>
      <family val="2"/>
    </font>
    <font>
      <sz val="7"/>
      <name val="Small Fonts"/>
      <family val="2"/>
    </font>
    <font>
      <sz val="12"/>
      <name val="???"/>
      <family val="1"/>
      <charset val="129"/>
    </font>
    <font>
      <sz val="12"/>
      <name val="바탕체"/>
      <family val="1"/>
      <charset val="129"/>
    </font>
    <font>
      <sz val="14"/>
      <name val="Times New Roman"/>
      <family val="1"/>
    </font>
    <font>
      <sz val="11"/>
      <color theme="1"/>
      <name val="Calibri"/>
      <family val="2"/>
    </font>
    <font>
      <sz val="11"/>
      <color indexed="8"/>
      <name val="Arial"/>
      <family val="2"/>
    </font>
    <font>
      <sz val="12"/>
      <name val="Times New Roman"/>
      <family val="1"/>
      <charset val="163"/>
    </font>
    <font>
      <sz val="12"/>
      <color theme="1"/>
      <name val="Times New Roman"/>
      <family val="2"/>
    </font>
    <font>
      <sz val="14"/>
      <name val="Times New Roman"/>
      <family val="1"/>
      <charset val="163"/>
    </font>
    <font>
      <sz val="10"/>
      <name val="VNlucida sans"/>
      <family val="2"/>
    </font>
    <font>
      <sz val="11"/>
      <color indexed="52"/>
      <name val="Calibri"/>
      <family val="2"/>
    </font>
    <font>
      <b/>
      <sz val="11"/>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1"/>
      <color indexed="32"/>
      <name val="VNI-Times"/>
    </font>
    <font>
      <b/>
      <sz val="8"/>
      <color indexed="8"/>
      <name val="Helv"/>
    </font>
    <font>
      <sz val="10"/>
      <name val="Symbol"/>
      <family val="1"/>
      <charset val="2"/>
    </font>
    <font>
      <b/>
      <sz val="10"/>
      <name val="VNI-Univer"/>
    </font>
    <font>
      <sz val="14"/>
      <name val=".VnTime"/>
      <family val="2"/>
    </font>
    <font>
      <sz val="11"/>
      <name val=".VnAvant"/>
      <family val="2"/>
    </font>
    <font>
      <b/>
      <sz val="13"/>
      <color indexed="8"/>
      <name val=".VnTimeH"/>
      <family val="2"/>
    </font>
    <font>
      <b/>
      <sz val="18"/>
      <color indexed="56"/>
      <name val="Cambria"/>
      <family val="2"/>
    </font>
    <font>
      <b/>
      <sz val="11"/>
      <color indexed="52"/>
      <name val="Calibri"/>
      <family val="2"/>
    </font>
    <font>
      <sz val="9.5"/>
      <name val=".VnBlackH"/>
      <family val="2"/>
    </font>
    <font>
      <b/>
      <sz val="10"/>
      <name val=".VnBahamasBH"/>
      <family val="2"/>
    </font>
    <font>
      <b/>
      <sz val="11"/>
      <name val=".VnArialH"/>
      <family val="2"/>
    </font>
    <font>
      <sz val="18"/>
      <color theme="3"/>
      <name val="Cambria"/>
      <family val="2"/>
    </font>
    <font>
      <b/>
      <sz val="11"/>
      <color indexed="8"/>
      <name val="Calibri"/>
      <family val="2"/>
    </font>
    <font>
      <b/>
      <sz val="11"/>
      <name val=".VnTimeH"/>
      <family val="2"/>
    </font>
    <font>
      <b/>
      <sz val="10"/>
      <name val=".VnArialH"/>
      <family val="2"/>
    </font>
    <font>
      <sz val="11"/>
      <color indexed="17"/>
      <name val="Calibri"/>
      <family val="2"/>
    </font>
    <font>
      <sz val="11"/>
      <color indexed="60"/>
      <name val="Calibri"/>
      <family val="2"/>
    </font>
    <font>
      <sz val="11"/>
      <name val="VNI-Times"/>
    </font>
    <font>
      <sz val="11"/>
      <color indexed="10"/>
      <name val="Calibri"/>
      <family val="2"/>
    </font>
    <font>
      <i/>
      <sz val="11"/>
      <color indexed="23"/>
      <name val="Calibri"/>
      <family val="2"/>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1"/>
      <color indexed="20"/>
      <name val="Calibri"/>
      <family val="2"/>
    </font>
    <font>
      <sz val="14"/>
      <name val=".VnArial"/>
      <family val="2"/>
    </font>
    <font>
      <sz val="10"/>
      <name val="Arial Cyr"/>
      <family val="2"/>
      <charset val="204"/>
    </font>
    <font>
      <sz val="10"/>
      <name val=" "/>
      <family val="1"/>
      <charset val="136"/>
    </font>
    <font>
      <sz val="14"/>
      <name val="뼻뮝"/>
      <family val="3"/>
    </font>
    <font>
      <sz val="12"/>
      <name val="바탕체"/>
      <family val="3"/>
    </font>
    <font>
      <sz val="12"/>
      <name val="뼻뮝"/>
      <family val="3"/>
    </font>
    <font>
      <sz val="11"/>
      <name val="돋움"/>
      <family val="3"/>
    </font>
    <font>
      <sz val="10"/>
      <name val="굴림체"/>
      <family val="3"/>
    </font>
    <font>
      <sz val="9"/>
      <name val="Arial"/>
      <family val="2"/>
    </font>
    <font>
      <sz val="12"/>
      <name val="宋体"/>
      <charset val="134"/>
    </font>
    <font>
      <b/>
      <sz val="16"/>
      <name val="Times New Roman"/>
      <family val="1"/>
    </font>
    <font>
      <sz val="16"/>
      <name val="Times New Roman"/>
      <family val="1"/>
    </font>
    <font>
      <b/>
      <sz val="11"/>
      <color theme="1"/>
      <name val="Times New Roman"/>
      <family val="1"/>
    </font>
    <font>
      <sz val="11"/>
      <color theme="1"/>
      <name val="Times New Roman"/>
      <family val="1"/>
    </font>
    <font>
      <sz val="14"/>
      <color theme="1"/>
      <name val="Times New Roman"/>
      <family val="1"/>
    </font>
    <font>
      <b/>
      <sz val="14"/>
      <color theme="1"/>
      <name val="Times New Roman"/>
      <family val="1"/>
    </font>
    <font>
      <b/>
      <sz val="12"/>
      <color theme="1"/>
      <name val="Times New Roman"/>
      <family val="1"/>
    </font>
    <font>
      <b/>
      <sz val="14"/>
      <name val="Times New Roman"/>
      <family val="1"/>
    </font>
    <font>
      <i/>
      <sz val="14"/>
      <name val="Times New Roman"/>
      <family val="1"/>
    </font>
    <font>
      <sz val="14"/>
      <color theme="0"/>
      <name val="Times New Roman"/>
      <family val="1"/>
    </font>
    <font>
      <sz val="12"/>
      <color theme="0"/>
      <name val="Times New Roman"/>
      <family val="1"/>
    </font>
  </fonts>
  <fills count="5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9"/>
        <bgColor indexed="9"/>
      </patternFill>
    </fill>
    <fill>
      <patternFill patternType="solid">
        <fgColor indexed="26"/>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58"/>
        <bgColor indexed="64"/>
      </patternFill>
    </fill>
    <fill>
      <patternFill patternType="solid">
        <fgColor indexed="43"/>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4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right/>
      <top style="double">
        <color indexed="64"/>
      </top>
      <bottom/>
      <diagonal/>
    </border>
    <border>
      <left style="medium">
        <color indexed="9"/>
      </left>
      <right style="medium">
        <color indexed="9"/>
      </right>
      <top style="medium">
        <color indexed="9"/>
      </top>
      <bottom style="medium">
        <color indexed="9"/>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915">
    <xf numFmtId="0" fontId="0" fillId="0" borderId="0"/>
    <xf numFmtId="43" fontId="2" fillId="0" borderId="0" applyFont="0" applyFill="0" applyBorder="0" applyAlignment="0" applyProtection="0"/>
    <xf numFmtId="0" fontId="2" fillId="0" borderId="0"/>
    <xf numFmtId="0" fontId="2" fillId="0" borderId="0"/>
    <xf numFmtId="0" fontId="2" fillId="0" borderId="0" applyFont="0" applyFill="0" applyBorder="0" applyAlignment="0" applyProtection="0"/>
    <xf numFmtId="164" fontId="8" fillId="0" borderId="0" applyFont="0" applyFill="0" applyBorder="0" applyAlignment="0" applyProtection="0"/>
    <xf numFmtId="166" fontId="9" fillId="0" borderId="0" applyFont="0" applyFill="0" applyBorder="0" applyAlignment="0" applyProtection="0"/>
    <xf numFmtId="0" fontId="10" fillId="0" borderId="0" applyNumberFormat="0" applyFill="0" applyBorder="0" applyAlignment="0" applyProtection="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7" fontId="12" fillId="0" borderId="0" applyFont="0" applyFill="0" applyBorder="0" applyAlignment="0" applyProtection="0"/>
    <xf numFmtId="168" fontId="13" fillId="0" borderId="0" applyFont="0" applyFill="0" applyBorder="0" applyAlignment="0" applyProtection="0"/>
    <xf numFmtId="0" fontId="2" fillId="0" borderId="0" applyNumberForma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9" fontId="14" fillId="0" borderId="0" applyFont="0" applyFill="0" applyBorder="0" applyAlignment="0" applyProtection="0"/>
    <xf numFmtId="170" fontId="14" fillId="0" borderId="0" applyFont="0" applyFill="0" applyBorder="0" applyAlignment="0" applyProtection="0"/>
    <xf numFmtId="6" fontId="15" fillId="0" borderId="0" applyFont="0" applyFill="0" applyBorder="0" applyAlignment="0" applyProtection="0"/>
    <xf numFmtId="171" fontId="1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6" fillId="0" borderId="0"/>
    <xf numFmtId="0" fontId="2" fillId="0" borderId="0" applyNumberFormat="0" applyFill="0" applyBorder="0" applyAlignment="0" applyProtection="0"/>
    <xf numFmtId="172" fontId="10"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2" fontId="18"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0" fontId="18" fillId="0" borderId="0" applyFont="0" applyFill="0" applyBorder="0" applyAlignment="0" applyProtection="0"/>
    <xf numFmtId="169" fontId="9" fillId="0" borderId="0" applyFont="0" applyFill="0" applyBorder="0" applyAlignment="0" applyProtection="0"/>
    <xf numFmtId="42"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0" fontId="18"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72" fontId="18" fillId="0" borderId="0" applyFont="0" applyFill="0" applyBorder="0" applyAlignment="0" applyProtection="0"/>
    <xf numFmtId="177" fontId="18"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72" fontId="18" fillId="0" borderId="0" applyFont="0" applyFill="0" applyBorder="0" applyAlignment="0" applyProtection="0"/>
    <xf numFmtId="177" fontId="18"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0" fontId="18" fillId="0" borderId="0" applyFont="0" applyFill="0" applyBorder="0" applyAlignment="0" applyProtection="0"/>
    <xf numFmtId="169"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6" fontId="18" fillId="0" borderId="0" applyFont="0" applyFill="0" applyBorder="0" applyAlignment="0" applyProtection="0"/>
    <xf numFmtId="169" fontId="9"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72" fontId="18" fillId="0" borderId="0" applyFont="0" applyFill="0" applyBorder="0" applyAlignment="0" applyProtection="0"/>
    <xf numFmtId="177" fontId="18"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0" fontId="18"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8" fontId="19" fillId="0" borderId="0" applyFont="0" applyFill="0" applyBorder="0" applyAlignment="0" applyProtection="0"/>
    <xf numFmtId="179" fontId="20" fillId="0" borderId="0" applyFont="0" applyFill="0" applyBorder="0" applyAlignment="0" applyProtection="0"/>
    <xf numFmtId="180" fontId="20" fillId="0" borderId="0" applyFont="0" applyFill="0" applyBorder="0" applyAlignment="0" applyProtection="0"/>
    <xf numFmtId="0" fontId="21" fillId="0" borderId="0"/>
    <xf numFmtId="0" fontId="22" fillId="0" borderId="0"/>
    <xf numFmtId="0" fontId="2" fillId="0" borderId="0"/>
    <xf numFmtId="1" fontId="23" fillId="0" borderId="5" applyBorder="0" applyAlignment="0">
      <alignment horizontal="center"/>
    </xf>
    <xf numFmtId="0" fontId="24" fillId="0" borderId="0"/>
    <xf numFmtId="0" fontId="25" fillId="2" borderId="0"/>
    <xf numFmtId="0" fontId="26" fillId="2" borderId="0"/>
    <xf numFmtId="0" fontId="26" fillId="2" borderId="0"/>
    <xf numFmtId="0" fontId="26" fillId="2" borderId="0"/>
    <xf numFmtId="0" fontId="25" fillId="2" borderId="0"/>
    <xf numFmtId="0" fontId="26" fillId="2" borderId="0"/>
    <xf numFmtId="0" fontId="26" fillId="2" borderId="0"/>
    <xf numFmtId="0" fontId="26" fillId="2" borderId="0"/>
    <xf numFmtId="0" fontId="26" fillId="2" borderId="0"/>
    <xf numFmtId="0" fontId="26" fillId="2" borderId="0"/>
    <xf numFmtId="0" fontId="26" fillId="2" borderId="0"/>
    <xf numFmtId="178" fontId="19" fillId="0" borderId="0" applyFont="0" applyFill="0" applyBorder="0" applyAlignment="0" applyProtection="0"/>
    <xf numFmtId="178" fontId="19" fillId="0" borderId="0" applyFont="0" applyFill="0" applyBorder="0" applyAlignment="0" applyProtection="0"/>
    <xf numFmtId="0" fontId="10" fillId="2" borderId="0"/>
    <xf numFmtId="0" fontId="10" fillId="2" borderId="0"/>
    <xf numFmtId="0" fontId="10" fillId="2" borderId="0"/>
    <xf numFmtId="0" fontId="25" fillId="2" borderId="0"/>
    <xf numFmtId="0" fontId="26" fillId="2" borderId="0"/>
    <xf numFmtId="0" fontId="26" fillId="2" borderId="0"/>
    <xf numFmtId="0" fontId="26" fillId="2" borderId="0"/>
    <xf numFmtId="0" fontId="26" fillId="2" borderId="0"/>
    <xf numFmtId="0" fontId="26" fillId="2" borderId="0"/>
    <xf numFmtId="0" fontId="26" fillId="2" borderId="0"/>
    <xf numFmtId="0" fontId="27" fillId="0" borderId="4" applyFont="0" applyAlignment="0">
      <alignment horizontal="left"/>
    </xf>
    <xf numFmtId="0" fontId="27" fillId="0" borderId="4" applyFont="0" applyAlignment="0">
      <alignment horizontal="left"/>
    </xf>
    <xf numFmtId="0" fontId="25" fillId="2" borderId="0"/>
    <xf numFmtId="0" fontId="26" fillId="2" borderId="0"/>
    <xf numFmtId="0" fontId="26" fillId="2" borderId="0"/>
    <xf numFmtId="0" fontId="26" fillId="2" borderId="0"/>
    <xf numFmtId="0" fontId="26" fillId="2" borderId="0"/>
    <xf numFmtId="0" fontId="26" fillId="2" borderId="0"/>
    <xf numFmtId="0" fontId="26" fillId="2" borderId="0"/>
    <xf numFmtId="0" fontId="26" fillId="2" borderId="0"/>
    <xf numFmtId="0" fontId="26" fillId="2" borderId="0"/>
    <xf numFmtId="0" fontId="26" fillId="2" borderId="0"/>
    <xf numFmtId="0" fontId="25" fillId="2" borderId="0"/>
    <xf numFmtId="0" fontId="25" fillId="2" borderId="0"/>
    <xf numFmtId="9" fontId="28" fillId="0" borderId="0" applyFont="0" applyFill="0" applyBorder="0" applyAlignment="0" applyProtection="0"/>
    <xf numFmtId="0" fontId="29" fillId="2" borderId="0"/>
    <xf numFmtId="0" fontId="26" fillId="2" borderId="0"/>
    <xf numFmtId="0" fontId="26" fillId="2" borderId="0"/>
    <xf numFmtId="0" fontId="26" fillId="2" borderId="0"/>
    <xf numFmtId="0" fontId="29" fillId="2" borderId="0"/>
    <xf numFmtId="0" fontId="26" fillId="2" borderId="0"/>
    <xf numFmtId="0" fontId="26" fillId="2" borderId="0"/>
    <xf numFmtId="0" fontId="26" fillId="2" borderId="0"/>
    <xf numFmtId="0" fontId="26" fillId="2" borderId="0"/>
    <xf numFmtId="0" fontId="26" fillId="2" borderId="0"/>
    <xf numFmtId="0" fontId="26" fillId="2" borderId="0"/>
    <xf numFmtId="0" fontId="10" fillId="2" borderId="0"/>
    <xf numFmtId="0" fontId="10" fillId="2" borderId="0"/>
    <xf numFmtId="0" fontId="10" fillId="2" borderId="0"/>
    <xf numFmtId="0" fontId="26" fillId="2" borderId="0"/>
    <xf numFmtId="0" fontId="26" fillId="2" borderId="0"/>
    <xf numFmtId="0" fontId="26" fillId="2" borderId="0"/>
    <xf numFmtId="0" fontId="26" fillId="2" borderId="0"/>
    <xf numFmtId="0" fontId="26" fillId="2" borderId="0"/>
    <xf numFmtId="0" fontId="26" fillId="2" borderId="0"/>
    <xf numFmtId="0" fontId="29" fillId="2" borderId="0"/>
    <xf numFmtId="0" fontId="26" fillId="2" borderId="0"/>
    <xf numFmtId="0" fontId="26" fillId="2" borderId="0"/>
    <xf numFmtId="0" fontId="26" fillId="2" borderId="0"/>
    <xf numFmtId="0" fontId="26" fillId="2" borderId="0"/>
    <xf numFmtId="0" fontId="26" fillId="2" borderId="0"/>
    <xf numFmtId="0" fontId="26" fillId="2" borderId="0"/>
    <xf numFmtId="0" fontId="26" fillId="2" borderId="0"/>
    <xf numFmtId="0" fontId="26" fillId="2" borderId="0"/>
    <xf numFmtId="0" fontId="26" fillId="2" borderId="0"/>
    <xf numFmtId="0" fontId="29" fillId="2" borderId="0"/>
    <xf numFmtId="0" fontId="10" fillId="0" borderId="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1" fillId="2" borderId="0"/>
    <xf numFmtId="0" fontId="26" fillId="2" borderId="0"/>
    <xf numFmtId="0" fontId="26" fillId="2" borderId="0"/>
    <xf numFmtId="0" fontId="26" fillId="2" borderId="0"/>
    <xf numFmtId="0" fontId="31" fillId="2" borderId="0"/>
    <xf numFmtId="0" fontId="26" fillId="2" borderId="0"/>
    <xf numFmtId="0" fontId="26" fillId="2" borderId="0"/>
    <xf numFmtId="0" fontId="26" fillId="2" borderId="0"/>
    <xf numFmtId="0" fontId="26" fillId="2" borderId="0"/>
    <xf numFmtId="0" fontId="26" fillId="2" borderId="0"/>
    <xf numFmtId="0" fontId="26" fillId="2" borderId="0"/>
    <xf numFmtId="0" fontId="10" fillId="2" borderId="0"/>
    <xf numFmtId="0" fontId="10" fillId="2" borderId="0"/>
    <xf numFmtId="0" fontId="10" fillId="2" borderId="0"/>
    <xf numFmtId="0" fontId="26" fillId="2" borderId="0"/>
    <xf numFmtId="0" fontId="26" fillId="2" borderId="0"/>
    <xf numFmtId="0" fontId="26" fillId="2" borderId="0"/>
    <xf numFmtId="0" fontId="26" fillId="2" borderId="0"/>
    <xf numFmtId="0" fontId="26" fillId="2" borderId="0"/>
    <xf numFmtId="0" fontId="26" fillId="2" borderId="0"/>
    <xf numFmtId="0" fontId="31" fillId="2" borderId="0"/>
    <xf numFmtId="0" fontId="26" fillId="2" borderId="0"/>
    <xf numFmtId="0" fontId="26" fillId="2" borderId="0"/>
    <xf numFmtId="0" fontId="26" fillId="2" borderId="0"/>
    <xf numFmtId="0" fontId="26" fillId="2" borderId="0"/>
    <xf numFmtId="0" fontId="26" fillId="2" borderId="0"/>
    <xf numFmtId="0" fontId="26" fillId="2" borderId="0"/>
    <xf numFmtId="0" fontId="26" fillId="2" borderId="0"/>
    <xf numFmtId="0" fontId="26" fillId="2" borderId="0"/>
    <xf numFmtId="0" fontId="26" fillId="2" borderId="0"/>
    <xf numFmtId="0" fontId="31" fillId="2" borderId="0"/>
    <xf numFmtId="0" fontId="32" fillId="0" borderId="0">
      <alignment wrapText="1"/>
    </xf>
    <xf numFmtId="0" fontId="26" fillId="0" borderId="0">
      <alignment wrapText="1"/>
    </xf>
    <xf numFmtId="0" fontId="26" fillId="0" borderId="0">
      <alignment wrapText="1"/>
    </xf>
    <xf numFmtId="0" fontId="26" fillId="0" borderId="0">
      <alignment wrapText="1"/>
    </xf>
    <xf numFmtId="0" fontId="32"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10" fillId="0" borderId="0">
      <alignment wrapText="1"/>
    </xf>
    <xf numFmtId="0" fontId="10" fillId="0" borderId="0">
      <alignment wrapText="1"/>
    </xf>
    <xf numFmtId="0" fontId="10"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32"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32" fillId="0" borderId="0">
      <alignment wrapText="1"/>
    </xf>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6" borderId="0" applyNumberFormat="0" applyBorder="0" applyAlignment="0" applyProtection="0"/>
    <xf numFmtId="0" fontId="30" fillId="9" borderId="0" applyNumberFormat="0" applyBorder="0" applyAlignment="0" applyProtection="0"/>
    <xf numFmtId="0" fontId="30" fillId="12" borderId="0" applyNumberFormat="0" applyBorder="0" applyAlignment="0" applyProtection="0"/>
    <xf numFmtId="165" fontId="33" fillId="0" borderId="6" applyNumberFormat="0" applyFont="0" applyBorder="0" applyAlignment="0">
      <alignment horizontal="center" vertical="center"/>
    </xf>
    <xf numFmtId="0" fontId="17" fillId="0" borderId="0"/>
    <xf numFmtId="0" fontId="10" fillId="0" borderId="0"/>
    <xf numFmtId="0" fontId="10" fillId="0" borderId="0"/>
    <xf numFmtId="0" fontId="10" fillId="0" borderId="0"/>
    <xf numFmtId="0" fontId="17" fillId="0" borderId="0"/>
    <xf numFmtId="0" fontId="17" fillId="0" borderId="0"/>
    <xf numFmtId="0" fontId="34" fillId="13"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181" fontId="35" fillId="0" borderId="0" applyFont="0" applyFill="0" applyBorder="0" applyAlignment="0" applyProtection="0"/>
    <xf numFmtId="0" fontId="36" fillId="0" borderId="0" applyFont="0" applyFill="0" applyBorder="0" applyAlignment="0" applyProtection="0"/>
    <xf numFmtId="182" fontId="37" fillId="0" borderId="0" applyFont="0" applyFill="0" applyBorder="0" applyAlignment="0" applyProtection="0"/>
    <xf numFmtId="183" fontId="35" fillId="0" borderId="0" applyFont="0" applyFill="0" applyBorder="0" applyAlignment="0" applyProtection="0"/>
    <xf numFmtId="0" fontId="36" fillId="0" borderId="0" applyFont="0" applyFill="0" applyBorder="0" applyAlignment="0" applyProtection="0"/>
    <xf numFmtId="184" fontId="37" fillId="0" borderId="0" applyFont="0" applyFill="0" applyBorder="0" applyAlignment="0" applyProtection="0"/>
    <xf numFmtId="0" fontId="38" fillId="0" borderId="0">
      <alignment horizontal="center" wrapText="1"/>
      <protection locked="0"/>
    </xf>
    <xf numFmtId="185" fontId="39" fillId="0" borderId="0" applyFont="0" applyFill="0" applyBorder="0" applyAlignment="0" applyProtection="0"/>
    <xf numFmtId="0" fontId="36" fillId="0" borderId="0" applyFont="0" applyFill="0" applyBorder="0" applyAlignment="0" applyProtection="0"/>
    <xf numFmtId="186" fontId="10" fillId="0" borderId="0" applyFont="0" applyFill="0" applyBorder="0" applyAlignment="0" applyProtection="0"/>
    <xf numFmtId="187" fontId="10" fillId="0" borderId="0" applyFont="0" applyFill="0" applyBorder="0" applyAlignment="0" applyProtection="0"/>
    <xf numFmtId="0" fontId="36" fillId="0" borderId="0" applyFont="0" applyFill="0" applyBorder="0" applyAlignment="0" applyProtection="0"/>
    <xf numFmtId="188" fontId="10" fillId="0" borderId="0" applyFont="0" applyFill="0" applyBorder="0" applyAlignment="0" applyProtection="0"/>
    <xf numFmtId="173" fontId="9" fillId="0" borderId="0" applyFont="0" applyFill="0" applyBorder="0" applyAlignment="0" applyProtection="0"/>
    <xf numFmtId="0" fontId="40" fillId="0" borderId="0" applyNumberFormat="0" applyFill="0" applyBorder="0" applyAlignment="0" applyProtection="0"/>
    <xf numFmtId="0" fontId="36" fillId="0" borderId="0"/>
    <xf numFmtId="0" fontId="41" fillId="0" borderId="0"/>
    <xf numFmtId="0" fontId="42" fillId="0" borderId="0"/>
    <xf numFmtId="0" fontId="43" fillId="0" borderId="0"/>
    <xf numFmtId="0" fontId="26" fillId="0" borderId="0"/>
    <xf numFmtId="189" fontId="12" fillId="0" borderId="0" applyFill="0" applyBorder="0" applyAlignment="0"/>
    <xf numFmtId="190" fontId="12" fillId="0" borderId="0" applyFill="0" applyBorder="0" applyAlignment="0"/>
    <xf numFmtId="191" fontId="44" fillId="0" borderId="0" applyFill="0" applyBorder="0" applyAlignment="0"/>
    <xf numFmtId="192" fontId="12" fillId="0" borderId="0" applyFill="0" applyBorder="0" applyAlignment="0"/>
    <xf numFmtId="193" fontId="12" fillId="0" borderId="0" applyFill="0" applyBorder="0" applyAlignment="0"/>
    <xf numFmtId="189" fontId="12" fillId="0" borderId="0" applyFill="0" applyBorder="0" applyAlignment="0"/>
    <xf numFmtId="194" fontId="12" fillId="0" borderId="0" applyFill="0" applyBorder="0" applyAlignment="0"/>
    <xf numFmtId="190" fontId="12" fillId="0" borderId="0" applyFill="0" applyBorder="0" applyAlignment="0"/>
    <xf numFmtId="0" fontId="45" fillId="0" borderId="0"/>
    <xf numFmtId="195" fontId="18" fillId="0" borderId="0" applyFont="0" applyFill="0" applyBorder="0" applyAlignment="0" applyProtection="0"/>
    <xf numFmtId="165" fontId="37" fillId="0" borderId="0" applyFont="0" applyFill="0" applyBorder="0" applyAlignment="0" applyProtection="0"/>
    <xf numFmtId="4" fontId="46" fillId="0" borderId="0" applyAlignment="0"/>
    <xf numFmtId="196" fontId="47" fillId="0" borderId="0"/>
    <xf numFmtId="196" fontId="47" fillId="0" borderId="0"/>
    <xf numFmtId="196" fontId="47" fillId="0" borderId="0"/>
    <xf numFmtId="196" fontId="47" fillId="0" borderId="0"/>
    <xf numFmtId="196" fontId="47" fillId="0" borderId="0"/>
    <xf numFmtId="196" fontId="47" fillId="0" borderId="0"/>
    <xf numFmtId="196" fontId="47" fillId="0" borderId="0"/>
    <xf numFmtId="196" fontId="47" fillId="0" borderId="0"/>
    <xf numFmtId="41" fontId="2" fillId="0" borderId="0" applyFont="0" applyFill="0" applyBorder="0" applyAlignment="0" applyProtection="0"/>
    <xf numFmtId="189" fontId="1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48"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197" fontId="49" fillId="0" borderId="0" applyFont="0" applyFill="0" applyBorder="0" applyAlignment="0" applyProtection="0"/>
    <xf numFmtId="171" fontId="49" fillId="0" borderId="0" applyFont="0" applyFill="0" applyBorder="0" applyAlignment="0" applyProtection="0"/>
    <xf numFmtId="198" fontId="4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50" fillId="0" borderId="0" applyFont="0" applyFill="0" applyBorder="0" applyAlignment="0" applyProtection="0"/>
    <xf numFmtId="171" fontId="48" fillId="0" borderId="0" applyFont="0" applyFill="0" applyBorder="0" applyAlignment="0" applyProtection="0"/>
    <xf numFmtId="172" fontId="48" fillId="0" borderId="0" applyFont="0" applyFill="0" applyBorder="0" applyAlignment="0" applyProtection="0"/>
    <xf numFmtId="172" fontId="4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70" fontId="2" fillId="0" borderId="0" applyFont="0" applyFill="0" applyBorder="0" applyAlignment="0" applyProtection="0"/>
    <xf numFmtId="199"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48" fillId="0" borderId="0" applyFont="0" applyFill="0" applyBorder="0" applyAlignment="0" applyProtection="0"/>
    <xf numFmtId="200" fontId="2" fillId="0" borderId="0" applyFont="0" applyFill="0" applyBorder="0" applyAlignment="0" applyProtection="0"/>
    <xf numFmtId="173" fontId="48" fillId="0" borderId="0" applyFont="0" applyFill="0" applyBorder="0" applyAlignment="0" applyProtection="0"/>
    <xf numFmtId="173" fontId="48" fillId="0" borderId="0" applyFont="0" applyFill="0" applyBorder="0" applyAlignment="0" applyProtection="0"/>
    <xf numFmtId="173" fontId="48" fillId="0" borderId="0" applyFont="0" applyFill="0" applyBorder="0" applyAlignment="0" applyProtection="0"/>
    <xf numFmtId="173" fontId="48"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170" fontId="48" fillId="0" borderId="0" applyFont="0" applyFill="0" applyBorder="0" applyAlignment="0" applyProtection="0"/>
    <xf numFmtId="170"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172"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2" fontId="30" fillId="0" borderId="0" applyFont="0" applyFill="0" applyBorder="0" applyAlignment="0" applyProtection="0"/>
    <xf numFmtId="197" fontId="2" fillId="0" borderId="0" applyFont="0" applyFill="0" applyBorder="0" applyAlignment="0" applyProtection="0"/>
    <xf numFmtId="172" fontId="30" fillId="0" borderId="0" applyFont="0" applyFill="0" applyBorder="0" applyAlignment="0" applyProtection="0"/>
    <xf numFmtId="198" fontId="52" fillId="0" borderId="0" applyFont="0" applyFill="0" applyBorder="0" applyAlignment="0" applyProtection="0"/>
    <xf numFmtId="199" fontId="30"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48"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85" fontId="2" fillId="0" borderId="0" applyFont="0" applyFill="0" applyBorder="0" applyAlignment="0" applyProtection="0"/>
    <xf numFmtId="43" fontId="2" fillId="0" borderId="0" applyFont="0" applyFill="0" applyBorder="0" applyAlignment="0" applyProtection="0"/>
    <xf numFmtId="201" fontId="10" fillId="0" borderId="0" applyFont="0" applyFill="0" applyBorder="0" applyAlignment="0" applyProtection="0"/>
    <xf numFmtId="202" fontId="6" fillId="0" borderId="0" applyFont="0" applyFill="0" applyBorder="0" applyAlignment="0" applyProtection="0"/>
    <xf numFmtId="169" fontId="4" fillId="0" borderId="0" applyFont="0" applyFill="0" applyBorder="0" applyAlignment="0" applyProtection="0"/>
    <xf numFmtId="43" fontId="5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03" fontId="54" fillId="0" borderId="0"/>
    <xf numFmtId="3" fontId="2" fillId="0" borderId="0" applyFont="0" applyFill="0" applyBorder="0" applyAlignment="0" applyProtection="0"/>
    <xf numFmtId="0" fontId="55" fillId="0" borderId="0"/>
    <xf numFmtId="0" fontId="56" fillId="0" borderId="0"/>
    <xf numFmtId="0" fontId="55" fillId="0" borderId="0"/>
    <xf numFmtId="0" fontId="56" fillId="0" borderId="0"/>
    <xf numFmtId="0" fontId="57" fillId="0" borderId="0" applyNumberFormat="0" applyAlignment="0">
      <alignment horizontal="left"/>
    </xf>
    <xf numFmtId="190" fontId="12" fillId="0" borderId="0" applyFont="0" applyFill="0" applyBorder="0" applyAlignment="0" applyProtection="0"/>
    <xf numFmtId="44" fontId="58" fillId="0" borderId="0" applyFont="0" applyFill="0" applyBorder="0" applyAlignment="0" applyProtection="0"/>
    <xf numFmtId="204" fontId="2" fillId="0" borderId="0" applyFont="0" applyFill="0" applyBorder="0" applyAlignment="0" applyProtection="0"/>
    <xf numFmtId="205" fontId="54" fillId="0" borderId="0"/>
    <xf numFmtId="0" fontId="2" fillId="0" borderId="0" applyFont="0" applyFill="0" applyBorder="0" applyAlignment="0" applyProtection="0"/>
    <xf numFmtId="14" fontId="59" fillId="0" borderId="0" applyFill="0" applyBorder="0" applyAlignment="0"/>
    <xf numFmtId="0" fontId="60" fillId="17" borderId="7" applyNumberFormat="0" applyAlignment="0" applyProtection="0"/>
    <xf numFmtId="0" fontId="61" fillId="8" borderId="8" applyNumberFormat="0" applyAlignment="0" applyProtection="0"/>
    <xf numFmtId="0" fontId="62" fillId="0" borderId="9" applyNumberFormat="0" applyFill="0" applyAlignment="0" applyProtection="0"/>
    <xf numFmtId="0" fontId="63" fillId="0" borderId="10" applyNumberFormat="0" applyFill="0" applyAlignment="0" applyProtection="0"/>
    <xf numFmtId="0" fontId="64" fillId="0" borderId="11" applyNumberFormat="0" applyFill="0" applyAlignment="0" applyProtection="0"/>
    <xf numFmtId="0" fontId="64" fillId="0" borderId="0" applyNumberFormat="0" applyFill="0" applyBorder="0" applyAlignment="0" applyProtection="0"/>
    <xf numFmtId="38" fontId="65" fillId="0" borderId="12">
      <alignment vertical="center"/>
    </xf>
    <xf numFmtId="169" fontId="2" fillId="0" borderId="0" applyFont="0" applyFill="0" applyBorder="0" applyAlignment="0" applyProtection="0"/>
    <xf numFmtId="170" fontId="2" fillId="0" borderId="0" applyFont="0" applyFill="0" applyBorder="0" applyAlignment="0" applyProtection="0"/>
    <xf numFmtId="0" fontId="66" fillId="0" borderId="0">
      <protection locked="0"/>
    </xf>
    <xf numFmtId="206" fontId="54" fillId="0" borderId="0"/>
    <xf numFmtId="169" fontId="67" fillId="0" borderId="0" applyFont="0" applyFill="0" applyBorder="0" applyAlignment="0" applyProtection="0"/>
    <xf numFmtId="170" fontId="67" fillId="0" borderId="0" applyFont="0" applyFill="0" applyBorder="0" applyAlignment="0" applyProtection="0"/>
    <xf numFmtId="169" fontId="67" fillId="0" borderId="0" applyFont="0" applyFill="0" applyBorder="0" applyAlignment="0" applyProtection="0"/>
    <xf numFmtId="41"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207" fontId="67" fillId="0" borderId="0" applyFont="0" applyFill="0" applyBorder="0" applyAlignment="0" applyProtection="0"/>
    <xf numFmtId="207" fontId="67" fillId="0" borderId="0" applyFont="0" applyFill="0" applyBorder="0" applyAlignment="0" applyProtection="0"/>
    <xf numFmtId="41" fontId="67" fillId="0" borderId="0" applyFont="0" applyFill="0" applyBorder="0" applyAlignment="0" applyProtection="0"/>
    <xf numFmtId="170" fontId="67" fillId="0" borderId="0" applyFont="0" applyFill="0" applyBorder="0" applyAlignment="0" applyProtection="0"/>
    <xf numFmtId="43"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98" fontId="67" fillId="0" borderId="0" applyFont="0" applyFill="0" applyBorder="0" applyAlignment="0" applyProtection="0"/>
    <xf numFmtId="198" fontId="67" fillId="0" borderId="0" applyFont="0" applyFill="0" applyBorder="0" applyAlignment="0" applyProtection="0"/>
    <xf numFmtId="43" fontId="67" fillId="0" borderId="0" applyFont="0" applyFill="0" applyBorder="0" applyAlignment="0" applyProtection="0"/>
    <xf numFmtId="3" fontId="10" fillId="0" borderId="0" applyFont="0" applyBorder="0" applyAlignment="0"/>
    <xf numFmtId="0" fontId="68" fillId="0" borderId="0">
      <protection locked="0"/>
    </xf>
    <xf numFmtId="0" fontId="68" fillId="0" borderId="0">
      <protection locked="0"/>
    </xf>
    <xf numFmtId="189" fontId="12" fillId="0" borderId="0" applyFill="0" applyBorder="0" applyAlignment="0"/>
    <xf numFmtId="190" fontId="12" fillId="0" borderId="0" applyFill="0" applyBorder="0" applyAlignment="0"/>
    <xf numFmtId="189" fontId="12" fillId="0" borderId="0" applyFill="0" applyBorder="0" applyAlignment="0"/>
    <xf numFmtId="194" fontId="12" fillId="0" borderId="0" applyFill="0" applyBorder="0" applyAlignment="0"/>
    <xf numFmtId="190" fontId="12" fillId="0" borderId="0" applyFill="0" applyBorder="0" applyAlignment="0"/>
    <xf numFmtId="0" fontId="69" fillId="0" borderId="0" applyNumberFormat="0" applyAlignment="0">
      <alignment horizontal="left"/>
    </xf>
    <xf numFmtId="3" fontId="10" fillId="0" borderId="0" applyFont="0" applyBorder="0" applyAlignment="0"/>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2" fontId="2" fillId="0" borderId="0" applyFont="0" applyFill="0" applyBorder="0" applyAlignment="0" applyProtection="0"/>
    <xf numFmtId="0" fontId="70" fillId="0" borderId="0" applyNumberFormat="0" applyFill="0" applyBorder="0" applyProtection="0"/>
    <xf numFmtId="0" fontId="71" fillId="0" borderId="0" applyNumberFormat="0" applyFill="0" applyBorder="0" applyProtection="0">
      <alignment vertical="center"/>
    </xf>
    <xf numFmtId="0" fontId="72" fillId="0" borderId="0" applyNumberFormat="0" applyFill="0" applyBorder="0" applyAlignment="0" applyProtection="0"/>
    <xf numFmtId="0" fontId="73" fillId="0" borderId="0" applyNumberFormat="0" applyFill="0" applyBorder="0" applyProtection="0">
      <alignment vertical="center"/>
    </xf>
    <xf numFmtId="0" fontId="74" fillId="0" borderId="0" applyNumberFormat="0" applyFill="0" applyBorder="0" applyAlignment="0" applyProtection="0"/>
    <xf numFmtId="0" fontId="72" fillId="0" borderId="0" applyNumberFormat="0" applyFill="0" applyBorder="0" applyAlignment="0" applyProtection="0"/>
    <xf numFmtId="208" fontId="75" fillId="0" borderId="13" applyNumberFormat="0" applyFill="0" applyBorder="0" applyAlignment="0" applyProtection="0"/>
    <xf numFmtId="0" fontId="76" fillId="0" borderId="0" applyNumberFormat="0" applyFill="0" applyBorder="0" applyAlignment="0" applyProtection="0"/>
    <xf numFmtId="0" fontId="77" fillId="18" borderId="14" applyNumberFormat="0" applyAlignment="0">
      <protection locked="0"/>
    </xf>
    <xf numFmtId="0" fontId="2" fillId="19" borderId="15" applyNumberFormat="0" applyFont="0" applyAlignment="0" applyProtection="0"/>
    <xf numFmtId="38" fontId="49" fillId="2" borderId="0" applyNumberFormat="0" applyBorder="0" applyAlignment="0" applyProtection="0"/>
    <xf numFmtId="0" fontId="78" fillId="0" borderId="3" applyNumberFormat="0" applyFill="0" applyBorder="0" applyAlignment="0" applyProtection="0">
      <alignment horizontal="center" vertical="center"/>
    </xf>
    <xf numFmtId="0" fontId="79" fillId="0" borderId="0" applyNumberFormat="0" applyFont="0" applyBorder="0" applyAlignment="0">
      <alignment horizontal="left" vertical="center"/>
    </xf>
    <xf numFmtId="209" fontId="80" fillId="0" borderId="0" applyFont="0" applyFill="0" applyBorder="0" applyAlignment="0" applyProtection="0"/>
    <xf numFmtId="209" fontId="80" fillId="0" borderId="0" applyFont="0" applyFill="0" applyBorder="0" applyAlignment="0" applyProtection="0"/>
    <xf numFmtId="0" fontId="81" fillId="20" borderId="0"/>
    <xf numFmtId="0" fontId="82" fillId="0" borderId="0">
      <alignment horizontal="left"/>
    </xf>
    <xf numFmtId="0" fontId="83" fillId="0" borderId="16" applyNumberFormat="0" applyAlignment="0" applyProtection="0">
      <alignment horizontal="left" vertical="center"/>
    </xf>
    <xf numFmtId="0" fontId="83" fillId="0" borderId="17">
      <alignment horizontal="left" vertical="center"/>
    </xf>
    <xf numFmtId="0" fontId="84" fillId="0" borderId="0" applyNumberFormat="0" applyFill="0" applyBorder="0" applyAlignment="0" applyProtection="0"/>
    <xf numFmtId="0" fontId="83" fillId="0" borderId="0" applyNumberFormat="0" applyFill="0" applyBorder="0" applyAlignment="0" applyProtection="0"/>
    <xf numFmtId="210" fontId="68" fillId="0" borderId="0">
      <protection locked="0"/>
    </xf>
    <xf numFmtId="210" fontId="68" fillId="0" borderId="0">
      <protection locked="0"/>
    </xf>
    <xf numFmtId="0" fontId="85" fillId="0" borderId="18">
      <alignment horizontal="center"/>
    </xf>
    <xf numFmtId="0" fontId="85" fillId="0" borderId="0">
      <alignment horizontal="center"/>
    </xf>
    <xf numFmtId="5" fontId="86" fillId="21" borderId="5" applyNumberFormat="0" applyAlignment="0">
      <alignment horizontal="left" vertical="top"/>
    </xf>
    <xf numFmtId="0" fontId="87" fillId="0" borderId="0"/>
    <xf numFmtId="49" fontId="88" fillId="0" borderId="5">
      <alignment vertical="center"/>
    </xf>
    <xf numFmtId="169" fontId="18" fillId="0" borderId="0" applyFont="0" applyFill="0" applyBorder="0" applyAlignment="0" applyProtection="0"/>
    <xf numFmtId="10" fontId="49" fillId="22" borderId="5" applyNumberFormat="0" applyBorder="0" applyAlignment="0" applyProtection="0"/>
    <xf numFmtId="2" fontId="89" fillId="0" borderId="19" applyBorder="0"/>
    <xf numFmtId="0" fontId="10" fillId="0" borderId="0"/>
    <xf numFmtId="2" fontId="90" fillId="0" borderId="20" applyBorder="0"/>
    <xf numFmtId="0" fontId="91" fillId="23" borderId="21" applyNumberFormat="0" applyAlignment="0" applyProtection="0"/>
    <xf numFmtId="0" fontId="92" fillId="0" borderId="22">
      <alignment horizontal="center" vertical="center" wrapText="1"/>
    </xf>
    <xf numFmtId="0" fontId="65" fillId="0" borderId="0"/>
    <xf numFmtId="189" fontId="12" fillId="0" borderId="0" applyFill="0" applyBorder="0" applyAlignment="0"/>
    <xf numFmtId="190" fontId="12" fillId="0" borderId="0" applyFill="0" applyBorder="0" applyAlignment="0"/>
    <xf numFmtId="189" fontId="12" fillId="0" borderId="0" applyFill="0" applyBorder="0" applyAlignment="0"/>
    <xf numFmtId="194" fontId="12" fillId="0" borderId="0" applyFill="0" applyBorder="0" applyAlignment="0"/>
    <xf numFmtId="190" fontId="12" fillId="0" borderId="0" applyFill="0" applyBorder="0" applyAlignment="0"/>
    <xf numFmtId="3" fontId="93" fillId="0" borderId="23" applyNumberFormat="0" applyAlignment="0">
      <alignment horizontal="center" vertical="center"/>
    </xf>
    <xf numFmtId="3" fontId="94" fillId="0" borderId="23" applyNumberFormat="0" applyAlignment="0">
      <alignment horizontal="center" vertical="center"/>
    </xf>
    <xf numFmtId="3" fontId="86" fillId="0" borderId="23" applyNumberFormat="0" applyAlignment="0">
      <alignment horizontal="center" vertical="center"/>
    </xf>
    <xf numFmtId="211" fontId="95" fillId="0" borderId="1" applyNumberFormat="0" applyFont="0" applyFill="0" applyBorder="0">
      <alignment horizontal="center"/>
    </xf>
    <xf numFmtId="38" fontId="65" fillId="0" borderId="0" applyFont="0" applyFill="0" applyBorder="0" applyAlignment="0" applyProtection="0"/>
    <xf numFmtId="4" fontId="56" fillId="0" borderId="0" applyFont="0" applyFill="0" applyBorder="0" applyAlignment="0" applyProtection="0"/>
    <xf numFmtId="176" fontId="12" fillId="0" borderId="0" applyFont="0" applyFill="0" applyBorder="0" applyAlignment="0" applyProtection="0"/>
    <xf numFmtId="40" fontId="65"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96" fillId="0" borderId="18"/>
    <xf numFmtId="212" fontId="97" fillId="0" borderId="1"/>
    <xf numFmtId="192" fontId="65" fillId="0" borderId="0" applyFont="0" applyFill="0" applyBorder="0" applyAlignment="0" applyProtection="0"/>
    <xf numFmtId="213" fontId="65" fillId="0" borderId="0" applyFont="0" applyFill="0" applyBorder="0" applyAlignment="0" applyProtection="0"/>
    <xf numFmtId="214" fontId="2" fillId="0" borderId="0" applyFont="0" applyFill="0" applyBorder="0" applyAlignment="0" applyProtection="0"/>
    <xf numFmtId="215" fontId="2" fillId="0" borderId="0" applyFont="0" applyFill="0" applyBorder="0" applyAlignment="0" applyProtection="0"/>
    <xf numFmtId="0" fontId="98" fillId="0" borderId="0" applyNumberFormat="0" applyFont="0" applyFill="0" applyAlignment="0"/>
    <xf numFmtId="0" fontId="80" fillId="0" borderId="5"/>
    <xf numFmtId="0" fontId="12" fillId="0" borderId="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27" borderId="0" applyNumberFormat="0" applyBorder="0" applyAlignment="0" applyProtection="0"/>
    <xf numFmtId="37" fontId="99" fillId="0" borderId="0"/>
    <xf numFmtId="0" fontId="100" fillId="0" borderId="0"/>
    <xf numFmtId="216" fontId="35" fillId="0" borderId="0"/>
    <xf numFmtId="0" fontId="101" fillId="0" borderId="0"/>
    <xf numFmtId="0" fontId="4" fillId="0" borderId="0"/>
    <xf numFmtId="0" fontId="2" fillId="0" borderId="0"/>
    <xf numFmtId="1" fontId="2" fillId="0" borderId="0"/>
    <xf numFmtId="1" fontId="2" fillId="0" borderId="0"/>
    <xf numFmtId="0" fontId="2" fillId="0" borderId="0"/>
    <xf numFmtId="0" fontId="4" fillId="0" borderId="0"/>
    <xf numFmtId="0" fontId="4" fillId="0" borderId="0"/>
    <xf numFmtId="0" fontId="50" fillId="0" borderId="0"/>
    <xf numFmtId="0" fontId="48" fillId="0" borderId="0"/>
    <xf numFmtId="0" fontId="48" fillId="0" borderId="0"/>
    <xf numFmtId="0" fontId="48" fillId="0" borderId="0"/>
    <xf numFmtId="0" fontId="48" fillId="0" borderId="0"/>
    <xf numFmtId="0" fontId="48" fillId="0" borderId="0"/>
    <xf numFmtId="0" fontId="49" fillId="0" borderId="0"/>
    <xf numFmtId="0" fontId="49" fillId="0" borderId="0"/>
    <xf numFmtId="0" fontId="30" fillId="0" borderId="0"/>
    <xf numFmtId="0" fontId="30" fillId="0" borderId="0"/>
    <xf numFmtId="0" fontId="2" fillId="0" borderId="0"/>
    <xf numFmtId="0" fontId="30" fillId="0" borderId="0"/>
    <xf numFmtId="0" fontId="30" fillId="0" borderId="0"/>
    <xf numFmtId="0" fontId="51" fillId="0" borderId="0"/>
    <xf numFmtId="0" fontId="48" fillId="0" borderId="0"/>
    <xf numFmtId="0" fontId="1" fillId="0" borderId="0"/>
    <xf numFmtId="0" fontId="2" fillId="0" borderId="0"/>
    <xf numFmtId="0" fontId="102" fillId="0" borderId="0"/>
    <xf numFmtId="0" fontId="48" fillId="0" borderId="0"/>
    <xf numFmtId="0" fontId="51" fillId="0" borderId="0"/>
    <xf numFmtId="0" fontId="51" fillId="0" borderId="0"/>
    <xf numFmtId="0" fontId="103" fillId="0" borderId="0"/>
    <xf numFmtId="0" fontId="104" fillId="0" borderId="0"/>
    <xf numFmtId="0" fontId="30" fillId="0" borderId="0"/>
    <xf numFmtId="0" fontId="52" fillId="0" borderId="0"/>
    <xf numFmtId="0" fontId="12" fillId="0" borderId="0"/>
    <xf numFmtId="0" fontId="105" fillId="0" borderId="0"/>
    <xf numFmtId="0" fontId="4" fillId="0" borderId="0"/>
    <xf numFmtId="0" fontId="48" fillId="0" borderId="0"/>
    <xf numFmtId="0" fontId="48" fillId="0" borderId="0"/>
    <xf numFmtId="209" fontId="80" fillId="0" borderId="0" applyFont="0" applyFill="0" applyBorder="0" applyAlignment="0" applyProtection="0"/>
    <xf numFmtId="0" fontId="106" fillId="0" borderId="0"/>
    <xf numFmtId="0" fontId="2" fillId="0" borderId="0"/>
    <xf numFmtId="0" fontId="48" fillId="0" borderId="0"/>
    <xf numFmtId="0" fontId="58" fillId="0" borderId="0"/>
    <xf numFmtId="0" fontId="6" fillId="0" borderId="0"/>
    <xf numFmtId="0" fontId="10" fillId="0" borderId="0"/>
    <xf numFmtId="0" fontId="107" fillId="0" borderId="0"/>
    <xf numFmtId="0" fontId="4" fillId="0" borderId="0"/>
    <xf numFmtId="0" fontId="49" fillId="0" borderId="0"/>
    <xf numFmtId="0" fontId="6" fillId="0" borderId="0"/>
    <xf numFmtId="0" fontId="10" fillId="0" borderId="0"/>
    <xf numFmtId="0" fontId="108" fillId="0" borderId="0">
      <alignment horizontal="left" vertical="top"/>
    </xf>
    <xf numFmtId="0" fontId="56" fillId="28" borderId="0"/>
    <xf numFmtId="0" fontId="67" fillId="0" borderId="0"/>
    <xf numFmtId="0" fontId="109" fillId="0" borderId="24" applyNumberFormat="0" applyFill="0" applyAlignment="0" applyProtection="0"/>
    <xf numFmtId="170" fontId="22" fillId="0" borderId="0" applyFont="0" applyFill="0" applyBorder="0" applyAlignment="0" applyProtection="0"/>
    <xf numFmtId="169" fontId="22"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80" fillId="0" borderId="0" applyNumberFormat="0" applyFill="0" applyBorder="0" applyAlignment="0" applyProtection="0"/>
    <xf numFmtId="0" fontId="10" fillId="0" borderId="0" applyNumberFormat="0" applyFill="0" applyBorder="0" applyAlignment="0" applyProtection="0"/>
    <xf numFmtId="0" fontId="2" fillId="0" borderId="0" applyFont="0" applyFill="0" applyBorder="0" applyAlignment="0" applyProtection="0"/>
    <xf numFmtId="0" fontId="12" fillId="0" borderId="0"/>
    <xf numFmtId="14" fontId="38" fillId="0" borderId="0">
      <alignment horizontal="center" wrapText="1"/>
      <protection locked="0"/>
    </xf>
    <xf numFmtId="217" fontId="2" fillId="0" borderId="0" applyFont="0" applyFill="0" applyBorder="0" applyAlignment="0" applyProtection="0"/>
    <xf numFmtId="218" fontId="2" fillId="0" borderId="0" applyFont="0" applyFill="0" applyBorder="0" applyAlignment="0" applyProtection="0"/>
    <xf numFmtId="10" fontId="2" fillId="0" borderId="0" applyFont="0" applyFill="0" applyBorder="0" applyAlignment="0" applyProtection="0"/>
    <xf numFmtId="9" fontId="58"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5" fillId="0" borderId="25" applyNumberFormat="0" applyBorder="0"/>
    <xf numFmtId="0" fontId="2" fillId="0" borderId="0"/>
    <xf numFmtId="219" fontId="56" fillId="0" borderId="0" applyFill="0" applyBorder="0" applyAlignment="0"/>
    <xf numFmtId="220" fontId="56" fillId="0" borderId="0" applyFill="0" applyBorder="0" applyAlignment="0"/>
    <xf numFmtId="219" fontId="56" fillId="0" borderId="0" applyFill="0" applyBorder="0" applyAlignment="0"/>
    <xf numFmtId="221" fontId="56" fillId="0" borderId="0" applyFill="0" applyBorder="0" applyAlignment="0"/>
    <xf numFmtId="220" fontId="56" fillId="0" borderId="0" applyFill="0" applyBorder="0" applyAlignment="0"/>
    <xf numFmtId="0" fontId="111" fillId="0" borderId="0"/>
    <xf numFmtId="0" fontId="65" fillId="0" borderId="0" applyNumberFormat="0" applyFont="0" applyFill="0" applyBorder="0" applyAlignment="0" applyProtection="0">
      <alignment horizontal="left"/>
    </xf>
    <xf numFmtId="0" fontId="112" fillId="0" borderId="18">
      <alignment horizontal="center"/>
    </xf>
    <xf numFmtId="0" fontId="113" fillId="29" borderId="0" applyNumberFormat="0" applyFont="0" applyBorder="0" applyAlignment="0">
      <alignment horizontal="center"/>
    </xf>
    <xf numFmtId="14" fontId="114" fillId="0" borderId="0" applyNumberFormat="0" applyFill="0" applyBorder="0" applyAlignment="0" applyProtection="0">
      <alignment horizontal="left"/>
    </xf>
    <xf numFmtId="169" fontId="18" fillId="0" borderId="0" applyFont="0" applyFill="0" applyBorder="0" applyAlignment="0" applyProtection="0"/>
    <xf numFmtId="0" fontId="10" fillId="0" borderId="0" applyNumberFormat="0" applyFill="0" applyBorder="0" applyAlignment="0" applyProtection="0"/>
    <xf numFmtId="172" fontId="18" fillId="0" borderId="0" applyFont="0" applyFill="0" applyBorder="0" applyAlignment="0" applyProtection="0"/>
    <xf numFmtId="4" fontId="115" fillId="30" borderId="26" applyNumberFormat="0" applyProtection="0">
      <alignment vertical="center"/>
    </xf>
    <xf numFmtId="4" fontId="116" fillId="30" borderId="26" applyNumberFormat="0" applyProtection="0">
      <alignment vertical="center"/>
    </xf>
    <xf numFmtId="4" fontId="117" fillId="30" borderId="26" applyNumberFormat="0" applyProtection="0">
      <alignment horizontal="left" vertical="center" indent="1"/>
    </xf>
    <xf numFmtId="4" fontId="117" fillId="31" borderId="0" applyNumberFormat="0" applyProtection="0">
      <alignment horizontal="left" vertical="center" indent="1"/>
    </xf>
    <xf numFmtId="4" fontId="117" fillId="32" borderId="26" applyNumberFormat="0" applyProtection="0">
      <alignment horizontal="right" vertical="center"/>
    </xf>
    <xf numFmtId="4" fontId="117" fillId="33" borderId="26" applyNumberFormat="0" applyProtection="0">
      <alignment horizontal="right" vertical="center"/>
    </xf>
    <xf numFmtId="4" fontId="117" fillId="34" borderId="26" applyNumberFormat="0" applyProtection="0">
      <alignment horizontal="right" vertical="center"/>
    </xf>
    <xf numFmtId="4" fontId="117" fillId="35" borderId="26" applyNumberFormat="0" applyProtection="0">
      <alignment horizontal="right" vertical="center"/>
    </xf>
    <xf numFmtId="4" fontId="117" fillId="36" borderId="26" applyNumberFormat="0" applyProtection="0">
      <alignment horizontal="right" vertical="center"/>
    </xf>
    <xf numFmtId="4" fontId="117" fillId="37" borderId="26" applyNumberFormat="0" applyProtection="0">
      <alignment horizontal="right" vertical="center"/>
    </xf>
    <xf numFmtId="4" fontId="117" fillId="38" borderId="26" applyNumberFormat="0" applyProtection="0">
      <alignment horizontal="right" vertical="center"/>
    </xf>
    <xf numFmtId="4" fontId="117" fillId="39" borderId="26" applyNumberFormat="0" applyProtection="0">
      <alignment horizontal="right" vertical="center"/>
    </xf>
    <xf numFmtId="4" fontId="117" fillId="40" borderId="26" applyNumberFormat="0" applyProtection="0">
      <alignment horizontal="right" vertical="center"/>
    </xf>
    <xf numFmtId="4" fontId="115" fillId="41" borderId="27" applyNumberFormat="0" applyProtection="0">
      <alignment horizontal="left" vertical="center" indent="1"/>
    </xf>
    <xf numFmtId="4" fontId="115" fillId="42" borderId="0" applyNumberFormat="0" applyProtection="0">
      <alignment horizontal="left" vertical="center" indent="1"/>
    </xf>
    <xf numFmtId="4" fontId="115" fillId="31" borderId="0" applyNumberFormat="0" applyProtection="0">
      <alignment horizontal="left" vertical="center" indent="1"/>
    </xf>
    <xf numFmtId="4" fontId="117" fillId="42" borderId="26" applyNumberFormat="0" applyProtection="0">
      <alignment horizontal="right" vertical="center"/>
    </xf>
    <xf numFmtId="4" fontId="59" fillId="42" borderId="0" applyNumberFormat="0" applyProtection="0">
      <alignment horizontal="left" vertical="center" indent="1"/>
    </xf>
    <xf numFmtId="4" fontId="59" fillId="31" borderId="0" applyNumberFormat="0" applyProtection="0">
      <alignment horizontal="left" vertical="center" indent="1"/>
    </xf>
    <xf numFmtId="4" fontId="117" fillId="43" borderId="26" applyNumberFormat="0" applyProtection="0">
      <alignment vertical="center"/>
    </xf>
    <xf numFmtId="4" fontId="118" fillId="43" borderId="26" applyNumberFormat="0" applyProtection="0">
      <alignment vertical="center"/>
    </xf>
    <xf numFmtId="4" fontId="115" fillId="42" borderId="28" applyNumberFormat="0" applyProtection="0">
      <alignment horizontal="left" vertical="center" indent="1"/>
    </xf>
    <xf numFmtId="4" fontId="117" fillId="43" borderId="26" applyNumberFormat="0" applyProtection="0">
      <alignment horizontal="right" vertical="center"/>
    </xf>
    <xf numFmtId="4" fontId="118" fillId="43" borderId="26" applyNumberFormat="0" applyProtection="0">
      <alignment horizontal="right" vertical="center"/>
    </xf>
    <xf numFmtId="4" fontId="115" fillId="42" borderId="26" applyNumberFormat="0" applyProtection="0">
      <alignment horizontal="left" vertical="center" indent="1"/>
    </xf>
    <xf numFmtId="4" fontId="119" fillId="21" borderId="28" applyNumberFormat="0" applyProtection="0">
      <alignment horizontal="left" vertical="center" indent="1"/>
    </xf>
    <xf numFmtId="4" fontId="120" fillId="43" borderId="26" applyNumberFormat="0" applyProtection="0">
      <alignment horizontal="right" vertical="center"/>
    </xf>
    <xf numFmtId="0" fontId="113" fillId="1" borderId="17" applyNumberFormat="0" applyFont="0" applyAlignment="0">
      <alignment horizontal="center"/>
    </xf>
    <xf numFmtId="4" fontId="2" fillId="0" borderId="23" applyBorder="0"/>
    <xf numFmtId="2" fontId="2" fillId="0" borderId="23"/>
    <xf numFmtId="3" fontId="9" fillId="0" borderId="0"/>
    <xf numFmtId="0" fontId="121" fillId="0" borderId="0" applyNumberFormat="0" applyFill="0" applyBorder="0" applyAlignment="0">
      <alignment horizontal="center"/>
    </xf>
    <xf numFmtId="0" fontId="2" fillId="44" borderId="0"/>
    <xf numFmtId="1" fontId="2" fillId="0" borderId="0"/>
    <xf numFmtId="165" fontId="122" fillId="0" borderId="0" applyNumberFormat="0" applyBorder="0" applyAlignment="0">
      <alignment horizontal="centerContinuous"/>
    </xf>
    <xf numFmtId="0" fontId="17" fillId="0" borderId="0" applyNumberFormat="0" applyFill="0" applyBorder="0" applyAlignment="0" applyProtection="0"/>
    <xf numFmtId="42" fontId="18" fillId="0" borderId="0" applyFont="0" applyFill="0" applyBorder="0" applyAlignment="0" applyProtection="0"/>
    <xf numFmtId="176" fontId="18" fillId="0" borderId="0" applyFont="0" applyFill="0" applyBorder="0" applyAlignment="0" applyProtection="0"/>
    <xf numFmtId="42" fontId="18" fillId="0" borderId="0" applyFont="0" applyFill="0" applyBorder="0" applyAlignment="0" applyProtection="0"/>
    <xf numFmtId="176" fontId="18" fillId="0" borderId="0" applyFont="0" applyFill="0" applyBorder="0" applyAlignment="0" applyProtection="0"/>
    <xf numFmtId="42" fontId="18" fillId="0" borderId="0" applyFont="0" applyFill="0" applyBorder="0" applyAlignment="0" applyProtection="0"/>
    <xf numFmtId="176" fontId="18" fillId="0" borderId="0" applyFont="0" applyFill="0" applyBorder="0" applyAlignment="0" applyProtection="0"/>
    <xf numFmtId="42" fontId="18" fillId="0" borderId="0" applyFont="0" applyFill="0" applyBorder="0" applyAlignment="0" applyProtection="0"/>
    <xf numFmtId="176" fontId="18" fillId="0" borderId="0" applyFont="0" applyFill="0" applyBorder="0" applyAlignment="0" applyProtection="0"/>
    <xf numFmtId="165" fontId="37" fillId="0" borderId="0" applyFont="0" applyFill="0" applyBorder="0" applyAlignment="0" applyProtection="0"/>
    <xf numFmtId="41" fontId="18" fillId="0" borderId="0" applyFont="0" applyFill="0" applyBorder="0" applyAlignment="0" applyProtection="0"/>
    <xf numFmtId="177"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1" fontId="18" fillId="0" borderId="0" applyFont="0" applyFill="0" applyBorder="0" applyAlignment="0" applyProtection="0"/>
    <xf numFmtId="177" fontId="18" fillId="0" borderId="0" applyFont="0" applyFill="0" applyBorder="0" applyAlignment="0" applyProtection="0"/>
    <xf numFmtId="169" fontId="18" fillId="0" borderId="0" applyFont="0" applyFill="0" applyBorder="0" applyAlignment="0" applyProtection="0"/>
    <xf numFmtId="0" fontId="123" fillId="0" borderId="0"/>
    <xf numFmtId="0" fontId="96" fillId="0" borderId="0"/>
    <xf numFmtId="40" fontId="124" fillId="0" borderId="0" applyBorder="0">
      <alignment horizontal="right"/>
    </xf>
    <xf numFmtId="0" fontId="125" fillId="0" borderId="0"/>
    <xf numFmtId="222" fontId="10" fillId="0" borderId="19">
      <alignment horizontal="right" vertical="center"/>
    </xf>
    <xf numFmtId="222" fontId="1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3" fontId="80" fillId="0" borderId="19">
      <alignment horizontal="right" vertical="center"/>
    </xf>
    <xf numFmtId="224" fontId="17" fillId="0" borderId="19">
      <alignment horizontal="right" vertical="center"/>
    </xf>
    <xf numFmtId="224" fontId="17" fillId="0" borderId="19">
      <alignment horizontal="right" vertical="center"/>
    </xf>
    <xf numFmtId="224" fontId="17" fillId="0" borderId="19">
      <alignment horizontal="right" vertical="center"/>
    </xf>
    <xf numFmtId="224" fontId="17" fillId="0" borderId="19">
      <alignment horizontal="right" vertical="center"/>
    </xf>
    <xf numFmtId="224" fontId="17" fillId="0" borderId="19">
      <alignment horizontal="right" vertical="center"/>
    </xf>
    <xf numFmtId="224" fontId="17"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5" fontId="10" fillId="0" borderId="19">
      <alignment horizontal="right" vertical="center"/>
    </xf>
    <xf numFmtId="225" fontId="10" fillId="0" borderId="19">
      <alignment horizontal="right" vertical="center"/>
    </xf>
    <xf numFmtId="225" fontId="10" fillId="0" borderId="19">
      <alignment horizontal="right" vertical="center"/>
    </xf>
    <xf numFmtId="225" fontId="10" fillId="0" borderId="19">
      <alignment horizontal="right" vertical="center"/>
    </xf>
    <xf numFmtId="225" fontId="10" fillId="0" borderId="19">
      <alignment horizontal="right" vertical="center"/>
    </xf>
    <xf numFmtId="225"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4" fontId="17" fillId="0" borderId="19">
      <alignment horizontal="right" vertical="center"/>
    </xf>
    <xf numFmtId="224" fontId="17" fillId="0" borderId="19">
      <alignment horizontal="right" vertical="center"/>
    </xf>
    <xf numFmtId="224" fontId="17" fillId="0" borderId="19">
      <alignment horizontal="right" vertical="center"/>
    </xf>
    <xf numFmtId="223" fontId="80" fillId="0" borderId="19">
      <alignment horizontal="right" vertical="center"/>
    </xf>
    <xf numFmtId="224" fontId="17" fillId="0" borderId="19">
      <alignment horizontal="right" vertical="center"/>
    </xf>
    <xf numFmtId="224" fontId="17" fillId="0" borderId="19">
      <alignment horizontal="right" vertical="center"/>
    </xf>
    <xf numFmtId="224" fontId="17" fillId="0" borderId="19">
      <alignment horizontal="right" vertical="center"/>
    </xf>
    <xf numFmtId="223" fontId="80" fillId="0" borderId="19">
      <alignment horizontal="right" vertical="center"/>
    </xf>
    <xf numFmtId="223" fontId="8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5" fontId="10" fillId="0" borderId="19">
      <alignment horizontal="right" vertical="center"/>
    </xf>
    <xf numFmtId="225" fontId="10" fillId="0" borderId="19">
      <alignment horizontal="right" vertical="center"/>
    </xf>
    <xf numFmtId="225" fontId="1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3" fontId="80" fillId="0" borderId="19">
      <alignment horizontal="right" vertical="center"/>
    </xf>
    <xf numFmtId="223" fontId="80" fillId="0" borderId="19">
      <alignment horizontal="right" vertical="center"/>
    </xf>
    <xf numFmtId="226" fontId="80" fillId="0" borderId="19">
      <alignment horizontal="right" vertical="center"/>
    </xf>
    <xf numFmtId="226" fontId="80" fillId="0" borderId="19">
      <alignment horizontal="right" vertical="center"/>
    </xf>
    <xf numFmtId="226"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6" fontId="80" fillId="0" borderId="19">
      <alignment horizontal="right" vertical="center"/>
    </xf>
    <xf numFmtId="226" fontId="80" fillId="0" borderId="19">
      <alignment horizontal="right" vertical="center"/>
    </xf>
    <xf numFmtId="226" fontId="8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7" fontId="10" fillId="0" borderId="19">
      <alignment horizontal="right" vertical="center"/>
    </xf>
    <xf numFmtId="227" fontId="10" fillId="0" borderId="19">
      <alignment horizontal="right" vertical="center"/>
    </xf>
    <xf numFmtId="227"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5" fontId="10" fillId="0" borderId="19">
      <alignment horizontal="right" vertical="center"/>
    </xf>
    <xf numFmtId="225" fontId="10" fillId="0" borderId="19">
      <alignment horizontal="right" vertical="center"/>
    </xf>
    <xf numFmtId="225" fontId="10" fillId="0" borderId="19">
      <alignment horizontal="right" vertical="center"/>
    </xf>
    <xf numFmtId="228" fontId="126" fillId="2" borderId="29" applyFont="0" applyFill="0" applyBorder="0"/>
    <xf numFmtId="222" fontId="10" fillId="0" borderId="19">
      <alignment horizontal="right" vertical="center"/>
    </xf>
    <xf numFmtId="222" fontId="10" fillId="0" borderId="19">
      <alignment horizontal="right" vertical="center"/>
    </xf>
    <xf numFmtId="222" fontId="1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9" fontId="127" fillId="0" borderId="19">
      <alignment horizontal="right" vertical="center"/>
    </xf>
    <xf numFmtId="229" fontId="127" fillId="0" borderId="19">
      <alignment horizontal="right" vertical="center"/>
    </xf>
    <xf numFmtId="229" fontId="127"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8" fontId="126" fillId="2" borderId="29" applyFont="0" applyFill="0" applyBorder="0"/>
    <xf numFmtId="228" fontId="126" fillId="2" borderId="29" applyFont="0" applyFill="0" applyBorder="0"/>
    <xf numFmtId="230" fontId="80" fillId="0" borderId="19">
      <alignment horizontal="right" vertical="center"/>
    </xf>
    <xf numFmtId="230" fontId="80" fillId="0" borderId="19">
      <alignment horizontal="right" vertical="center"/>
    </xf>
    <xf numFmtId="230" fontId="80" fillId="0" borderId="19">
      <alignment horizontal="right" vertical="center"/>
    </xf>
    <xf numFmtId="224" fontId="17" fillId="0" borderId="19">
      <alignment horizontal="right" vertical="center"/>
    </xf>
    <xf numFmtId="224" fontId="17" fillId="0" borderId="19">
      <alignment horizontal="right" vertical="center"/>
    </xf>
    <xf numFmtId="224" fontId="17"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4" fontId="17" fillId="0" borderId="19">
      <alignment horizontal="right" vertical="center"/>
    </xf>
    <xf numFmtId="224" fontId="17" fillId="0" borderId="19">
      <alignment horizontal="right" vertical="center"/>
    </xf>
    <xf numFmtId="224" fontId="17"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4" fontId="17" fillId="0" borderId="19">
      <alignment horizontal="right" vertical="center"/>
    </xf>
    <xf numFmtId="224" fontId="17" fillId="0" borderId="19">
      <alignment horizontal="right" vertical="center"/>
    </xf>
    <xf numFmtId="224" fontId="17"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23" fontId="80" fillId="0" borderId="19">
      <alignment horizontal="right" vertical="center"/>
    </xf>
    <xf numFmtId="223" fontId="80" fillId="0" borderId="19">
      <alignment horizontal="right" vertical="center"/>
    </xf>
    <xf numFmtId="223" fontId="80" fillId="0" borderId="19">
      <alignment horizontal="right" vertical="center"/>
    </xf>
    <xf numFmtId="222" fontId="10" fillId="0" borderId="19">
      <alignment horizontal="right" vertical="center"/>
    </xf>
    <xf numFmtId="222" fontId="10" fillId="0" borderId="19">
      <alignment horizontal="right" vertical="center"/>
    </xf>
    <xf numFmtId="222" fontId="10" fillId="0" borderId="19">
      <alignment horizontal="right" vertical="center"/>
    </xf>
    <xf numFmtId="230" fontId="80" fillId="0" borderId="19">
      <alignment horizontal="right" vertical="center"/>
    </xf>
    <xf numFmtId="230" fontId="80" fillId="0" borderId="19">
      <alignment horizontal="right" vertical="center"/>
    </xf>
    <xf numFmtId="230" fontId="80" fillId="0" borderId="19">
      <alignment horizontal="right" vertical="center"/>
    </xf>
    <xf numFmtId="49" fontId="59" fillId="0" borderId="0" applyFill="0" applyBorder="0" applyAlignment="0"/>
    <xf numFmtId="231" fontId="2" fillId="0" borderId="0" applyFill="0" applyBorder="0" applyAlignment="0"/>
    <xf numFmtId="232" fontId="2" fillId="0" borderId="0" applyFill="0" applyBorder="0" applyAlignment="0"/>
    <xf numFmtId="172" fontId="10" fillId="0" borderId="19">
      <alignment horizontal="center"/>
    </xf>
    <xf numFmtId="172" fontId="10" fillId="0" borderId="19">
      <alignment horizontal="center"/>
    </xf>
    <xf numFmtId="0" fontId="10" fillId="0" borderId="30"/>
    <xf numFmtId="0" fontId="10" fillId="0" borderId="30"/>
    <xf numFmtId="0" fontId="80" fillId="0" borderId="0" applyNumberFormat="0" applyFill="0" applyBorder="0" applyAlignment="0" applyProtection="0"/>
    <xf numFmtId="0" fontId="2" fillId="0" borderId="0" applyNumberFormat="0" applyFill="0" applyBorder="0" applyAlignment="0" applyProtection="0"/>
    <xf numFmtId="0" fontId="110" fillId="0" borderId="0" applyNumberFormat="0" applyFill="0" applyBorder="0" applyAlignment="0" applyProtection="0"/>
    <xf numFmtId="0" fontId="37" fillId="0" borderId="4" applyNumberFormat="0" applyBorder="0" applyAlignment="0"/>
    <xf numFmtId="0" fontId="128" fillId="0" borderId="1" applyNumberFormat="0" applyBorder="0" applyAlignment="0">
      <alignment horizontal="center"/>
    </xf>
    <xf numFmtId="3" fontId="129" fillId="0" borderId="3" applyNumberFormat="0" applyBorder="0" applyAlignment="0"/>
    <xf numFmtId="0" fontId="130" fillId="0" borderId="0" applyNumberFormat="0" applyFill="0" applyBorder="0" applyAlignment="0" applyProtection="0"/>
    <xf numFmtId="0" fontId="131" fillId="17" borderId="8" applyNumberFormat="0" applyAlignment="0" applyProtection="0"/>
    <xf numFmtId="3" fontId="132" fillId="0" borderId="0" applyNumberFormat="0" applyFill="0" applyBorder="0" applyAlignment="0" applyProtection="0">
      <alignment horizontal="center" wrapText="1"/>
    </xf>
    <xf numFmtId="0" fontId="133" fillId="0" borderId="20" applyBorder="0" applyAlignment="0">
      <alignment horizontal="center" vertical="center"/>
    </xf>
    <xf numFmtId="0" fontId="134" fillId="0" borderId="0" applyNumberFormat="0" applyFill="0" applyBorder="0" applyAlignment="0" applyProtection="0">
      <alignment horizontal="centerContinuous"/>
    </xf>
    <xf numFmtId="0" fontId="78" fillId="0" borderId="31" applyNumberFormat="0" applyFill="0" applyBorder="0" applyAlignment="0" applyProtection="0">
      <alignment horizontal="center" vertical="center" wrapText="1"/>
    </xf>
    <xf numFmtId="0" fontId="135" fillId="0" borderId="0" applyNumberFormat="0" applyFill="0" applyBorder="0" applyAlignment="0" applyProtection="0"/>
    <xf numFmtId="0" fontId="136" fillId="0" borderId="32" applyNumberFormat="0" applyFill="0" applyAlignment="0" applyProtection="0"/>
    <xf numFmtId="3" fontId="27" fillId="0" borderId="23" applyNumberFormat="0" applyAlignment="0">
      <alignment horizontal="center" vertical="center"/>
    </xf>
    <xf numFmtId="3" fontId="137" fillId="0" borderId="4" applyNumberFormat="0" applyAlignment="0">
      <alignment horizontal="left" wrapText="1"/>
    </xf>
    <xf numFmtId="0" fontId="136" fillId="0" borderId="32" applyNumberFormat="0" applyFill="0" applyAlignment="0" applyProtection="0"/>
    <xf numFmtId="0" fontId="138" fillId="0" borderId="33" applyNumberFormat="0" applyBorder="0" applyAlignment="0">
      <alignment vertical="center"/>
    </xf>
    <xf numFmtId="0" fontId="139" fillId="5" borderId="0" applyNumberFormat="0" applyBorder="0" applyAlignment="0" applyProtection="0"/>
    <xf numFmtId="0" fontId="2" fillId="0" borderId="34" applyNumberFormat="0" applyFont="0" applyFill="0" applyAlignment="0" applyProtection="0"/>
    <xf numFmtId="0" fontId="97" fillId="0" borderId="35" applyNumberFormat="0" applyAlignment="0">
      <alignment horizontal="center"/>
    </xf>
    <xf numFmtId="0" fontId="140" fillId="45" borderId="0" applyNumberFormat="0" applyBorder="0" applyAlignment="0" applyProtection="0"/>
    <xf numFmtId="165" fontId="141" fillId="0" borderId="36" applyNumberFormat="0" applyFont="0" applyAlignment="0">
      <alignment horizontal="centerContinuous"/>
    </xf>
    <xf numFmtId="233" fontId="10" fillId="0" borderId="0" applyFont="0" applyFill="0" applyBorder="0" applyAlignment="0" applyProtection="0"/>
    <xf numFmtId="234" fontId="10" fillId="0" borderId="0" applyFon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83" fillId="0" borderId="37">
      <alignment horizontal="center"/>
    </xf>
    <xf numFmtId="235" fontId="10" fillId="0" borderId="0"/>
    <xf numFmtId="235" fontId="10" fillId="0" borderId="0"/>
    <xf numFmtId="236" fontId="10" fillId="0" borderId="5"/>
    <xf numFmtId="236" fontId="10" fillId="0" borderId="5"/>
    <xf numFmtId="0" fontId="144" fillId="0" borderId="0"/>
    <xf numFmtId="3" fontId="80" fillId="0" borderId="0" applyNumberFormat="0" applyBorder="0" applyAlignment="0" applyProtection="0">
      <alignment horizontal="centerContinuous"/>
      <protection locked="0"/>
    </xf>
    <xf numFmtId="3" fontId="145" fillId="0" borderId="0">
      <protection locked="0"/>
    </xf>
    <xf numFmtId="0" fontId="146" fillId="0" borderId="38" applyFill="0" applyBorder="0" applyAlignment="0">
      <alignment horizontal="center"/>
    </xf>
    <xf numFmtId="5" fontId="147" fillId="46" borderId="20">
      <alignment vertical="top"/>
    </xf>
    <xf numFmtId="0" fontId="148" fillId="47" borderId="5">
      <alignment horizontal="left" vertical="center"/>
    </xf>
    <xf numFmtId="6" fontId="149" fillId="48" borderId="20"/>
    <xf numFmtId="5" fontId="86" fillId="0" borderId="20">
      <alignment horizontal="left" vertical="top"/>
    </xf>
    <xf numFmtId="0" fontId="150" fillId="49" borderId="0">
      <alignment horizontal="left" vertical="center"/>
    </xf>
    <xf numFmtId="5" fontId="17" fillId="0" borderId="23">
      <alignment horizontal="left" vertical="top"/>
    </xf>
    <xf numFmtId="0" fontId="151" fillId="0" borderId="23">
      <alignment horizontal="left" vertical="center"/>
    </xf>
    <xf numFmtId="237" fontId="2" fillId="0" borderId="0" applyFont="0" applyFill="0" applyBorder="0" applyAlignment="0" applyProtection="0"/>
    <xf numFmtId="224" fontId="2" fillId="0" borderId="0" applyFont="0" applyFill="0" applyBorder="0" applyAlignment="0" applyProtection="0"/>
    <xf numFmtId="42" fontId="67" fillId="0" borderId="0" applyFont="0" applyFill="0" applyBorder="0" applyAlignment="0" applyProtection="0"/>
    <xf numFmtId="44" fontId="67" fillId="0" borderId="0" applyFont="0" applyFill="0" applyBorder="0" applyAlignment="0" applyProtection="0"/>
    <xf numFmtId="0" fontId="152" fillId="4" borderId="0" applyNumberFormat="0" applyBorder="0" applyAlignment="0" applyProtection="0"/>
    <xf numFmtId="0" fontId="153" fillId="0" borderId="0" applyNumberFormat="0" applyFill="0" applyBorder="0" applyAlignment="0" applyProtection="0"/>
    <xf numFmtId="0" fontId="154" fillId="0" borderId="0"/>
    <xf numFmtId="0" fontId="155" fillId="0" borderId="0" applyFont="0" applyFill="0" applyBorder="0" applyAlignment="0" applyProtection="0"/>
    <xf numFmtId="0" fontId="155" fillId="0" borderId="0" applyFont="0" applyFill="0" applyBorder="0" applyAlignment="0" applyProtection="0"/>
    <xf numFmtId="0" fontId="4" fillId="0" borderId="0">
      <alignment vertical="center"/>
    </xf>
    <xf numFmtId="40" fontId="156" fillId="0" borderId="0" applyFont="0" applyFill="0" applyBorder="0" applyAlignment="0" applyProtection="0"/>
    <xf numFmtId="38" fontId="156" fillId="0" borderId="0" applyFont="0" applyFill="0" applyBorder="0" applyAlignment="0" applyProtection="0"/>
    <xf numFmtId="0" fontId="156" fillId="0" borderId="0" applyFont="0" applyFill="0" applyBorder="0" applyAlignment="0" applyProtection="0"/>
    <xf numFmtId="0" fontId="156" fillId="0" borderId="0" applyFont="0" applyFill="0" applyBorder="0" applyAlignment="0" applyProtection="0"/>
    <xf numFmtId="9" fontId="157" fillId="0" borderId="0" applyFont="0" applyFill="0" applyBorder="0" applyAlignment="0" applyProtection="0"/>
    <xf numFmtId="0" fontId="15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1" fillId="0" borderId="0" applyFont="0" applyFill="0" applyBorder="0" applyAlignment="0" applyProtection="0"/>
    <xf numFmtId="0" fontId="101" fillId="0" borderId="0" applyFont="0" applyFill="0" applyBorder="0" applyAlignment="0" applyProtection="0"/>
    <xf numFmtId="238" fontId="159" fillId="0" borderId="0" applyFont="0" applyFill="0" applyBorder="0" applyAlignment="0" applyProtection="0"/>
    <xf numFmtId="199" fontId="159" fillId="0" borderId="0" applyFont="0" applyFill="0" applyBorder="0" applyAlignment="0" applyProtection="0"/>
    <xf numFmtId="0" fontId="160" fillId="0" borderId="0"/>
    <xf numFmtId="0" fontId="98" fillId="0" borderId="0"/>
    <xf numFmtId="169" fontId="161" fillId="0" borderId="0" applyFont="0" applyFill="0" applyBorder="0" applyAlignment="0" applyProtection="0"/>
    <xf numFmtId="170" fontId="161" fillId="0" borderId="0" applyFont="0" applyFill="0" applyBorder="0" applyAlignment="0" applyProtection="0"/>
    <xf numFmtId="0" fontId="162" fillId="0" borderId="0"/>
    <xf numFmtId="239" fontId="2" fillId="0" borderId="0" applyFont="0" applyFill="0" applyBorder="0" applyAlignment="0" applyProtection="0"/>
    <xf numFmtId="0" fontId="12" fillId="0" borderId="0"/>
    <xf numFmtId="173" fontId="161" fillId="0" borderId="0" applyFont="0" applyFill="0" applyBorder="0" applyAlignment="0" applyProtection="0"/>
    <xf numFmtId="6" fontId="15" fillId="0" borderId="0" applyFont="0" applyFill="0" applyBorder="0" applyAlignment="0" applyProtection="0"/>
    <xf numFmtId="219" fontId="161" fillId="0" borderId="0" applyFont="0" applyFill="0" applyBorder="0" applyAlignment="0" applyProtection="0"/>
  </cellStyleXfs>
  <cellXfs count="96">
    <xf numFmtId="0" fontId="0" fillId="0" borderId="0" xfId="0"/>
    <xf numFmtId="0" fontId="3" fillId="0" borderId="0" xfId="2" applyFont="1" applyFill="1" applyAlignment="1">
      <alignment vertical="center"/>
    </xf>
    <xf numFmtId="0" fontId="4" fillId="0" borderId="0" xfId="2" applyFont="1" applyFill="1" applyAlignment="1">
      <alignment vertical="center"/>
    </xf>
    <xf numFmtId="0" fontId="3" fillId="0" borderId="0" xfId="2" applyFont="1" applyFill="1" applyAlignment="1">
      <alignment horizontal="center" vertical="center"/>
    </xf>
    <xf numFmtId="0" fontId="7" fillId="0" borderId="0" xfId="2" applyFont="1" applyFill="1" applyAlignment="1">
      <alignment horizontal="center" vertical="center" wrapText="1"/>
    </xf>
    <xf numFmtId="0" fontId="5" fillId="0" borderId="0" xfId="2" applyFont="1" applyFill="1" applyAlignment="1">
      <alignment horizontal="right" vertical="center"/>
    </xf>
    <xf numFmtId="0" fontId="4" fillId="0" borderId="0" xfId="2" applyFont="1" applyFill="1" applyAlignment="1">
      <alignment horizontal="center" vertical="center"/>
    </xf>
    <xf numFmtId="0" fontId="7" fillId="0" borderId="0" xfId="2" applyFont="1" applyFill="1" applyAlignment="1">
      <alignment vertical="center" wrapText="1"/>
    </xf>
    <xf numFmtId="3" fontId="3" fillId="0" borderId="5" xfId="2" applyNumberFormat="1" applyFont="1" applyFill="1" applyBorder="1" applyAlignment="1">
      <alignment horizontal="center" vertical="center"/>
    </xf>
    <xf numFmtId="3" fontId="5" fillId="0" borderId="5" xfId="2" applyNumberFormat="1" applyFont="1" applyFill="1" applyBorder="1" applyAlignment="1">
      <alignment vertical="center" wrapText="1"/>
    </xf>
    <xf numFmtId="3" fontId="7" fillId="0" borderId="5" xfId="2" applyNumberFormat="1" applyFont="1" applyFill="1" applyBorder="1" applyAlignment="1">
      <alignment vertical="center" wrapText="1"/>
    </xf>
    <xf numFmtId="3" fontId="4" fillId="0" borderId="0" xfId="2" applyNumberFormat="1" applyFont="1" applyFill="1" applyAlignment="1">
      <alignment vertical="center"/>
    </xf>
    <xf numFmtId="165" fontId="3" fillId="0" borderId="5" xfId="1" applyNumberFormat="1" applyFont="1" applyFill="1" applyBorder="1" applyAlignment="1">
      <alignment horizontal="right" vertical="center"/>
    </xf>
    <xf numFmtId="165" fontId="3" fillId="0" borderId="5" xfId="1" applyNumberFormat="1" applyFont="1" applyFill="1" applyBorder="1" applyAlignment="1">
      <alignment vertical="center"/>
    </xf>
    <xf numFmtId="165" fontId="4" fillId="0" borderId="0" xfId="2" applyNumberFormat="1" applyFont="1" applyFill="1" applyAlignment="1">
      <alignment vertical="center"/>
    </xf>
    <xf numFmtId="3" fontId="4" fillId="0" borderId="5" xfId="2" applyNumberFormat="1" applyFont="1" applyFill="1" applyBorder="1" applyAlignment="1">
      <alignment horizontal="center" vertical="center"/>
    </xf>
    <xf numFmtId="3" fontId="4" fillId="0" borderId="5" xfId="2" applyNumberFormat="1" applyFont="1" applyFill="1" applyBorder="1" applyAlignment="1">
      <alignment vertical="center" wrapText="1"/>
    </xf>
    <xf numFmtId="165" fontId="4" fillId="0" borderId="5" xfId="1" applyNumberFormat="1" applyFont="1" applyFill="1" applyBorder="1" applyAlignment="1">
      <alignment vertical="center"/>
    </xf>
    <xf numFmtId="3" fontId="3" fillId="0" borderId="5" xfId="2" applyNumberFormat="1" applyFont="1" applyFill="1" applyBorder="1" applyAlignment="1">
      <alignment horizontal="center" vertical="center" wrapText="1"/>
    </xf>
    <xf numFmtId="3" fontId="5" fillId="0" borderId="5" xfId="2" applyNumberFormat="1" applyFont="1" applyFill="1" applyBorder="1" applyAlignment="1">
      <alignment horizontal="center" vertical="center" wrapText="1"/>
    </xf>
    <xf numFmtId="3" fontId="3" fillId="0" borderId="5" xfId="2" applyNumberFormat="1" applyFont="1" applyFill="1" applyBorder="1" applyAlignment="1">
      <alignment vertical="center"/>
    </xf>
    <xf numFmtId="0" fontId="165" fillId="0" borderId="0" xfId="0" applyFont="1" applyAlignment="1"/>
    <xf numFmtId="0" fontId="165" fillId="0" borderId="0" xfId="0" applyFont="1" applyAlignment="1">
      <alignment horizontal="center"/>
    </xf>
    <xf numFmtId="0" fontId="166" fillId="0" borderId="0" xfId="0" applyFont="1"/>
    <xf numFmtId="0" fontId="167" fillId="0" borderId="0" xfId="0" applyFont="1" applyAlignment="1">
      <alignment horizontal="center" vertical="center"/>
    </xf>
    <xf numFmtId="0" fontId="167" fillId="0" borderId="0" xfId="0" applyFont="1" applyAlignment="1">
      <alignment vertical="center"/>
    </xf>
    <xf numFmtId="0" fontId="168" fillId="0" borderId="5" xfId="0" applyFont="1" applyBorder="1" applyAlignment="1">
      <alignment horizontal="center" vertical="center" wrapText="1"/>
    </xf>
    <xf numFmtId="165" fontId="168" fillId="0" borderId="5" xfId="374" applyNumberFormat="1" applyFont="1" applyBorder="1" applyAlignment="1">
      <alignment horizontal="center" vertical="center" wrapText="1"/>
    </xf>
    <xf numFmtId="165" fontId="169" fillId="0" borderId="5" xfId="374" applyNumberFormat="1" applyFont="1" applyBorder="1" applyAlignment="1">
      <alignment horizontal="center" vertical="center" wrapText="1"/>
    </xf>
    <xf numFmtId="165" fontId="169" fillId="0" borderId="5" xfId="374" applyNumberFormat="1" applyFont="1" applyFill="1" applyBorder="1" applyAlignment="1">
      <alignment horizontal="center" vertical="center" wrapText="1"/>
    </xf>
    <xf numFmtId="43" fontId="168" fillId="0" borderId="39" xfId="374" applyNumberFormat="1" applyFont="1" applyBorder="1" applyAlignment="1">
      <alignment horizontal="center" vertical="center"/>
    </xf>
    <xf numFmtId="43" fontId="168" fillId="0" borderId="39" xfId="374" applyNumberFormat="1" applyFont="1" applyBorder="1" applyAlignment="1">
      <alignment horizontal="center" vertical="center" wrapText="1"/>
    </xf>
    <xf numFmtId="43" fontId="168" fillId="0" borderId="5" xfId="374" applyNumberFormat="1" applyFont="1" applyBorder="1" applyAlignment="1">
      <alignment horizontal="center" vertical="center" wrapText="1"/>
    </xf>
    <xf numFmtId="43" fontId="168" fillId="0" borderId="5" xfId="374" applyNumberFormat="1" applyFont="1" applyBorder="1" applyAlignment="1">
      <alignment vertical="center" wrapText="1"/>
    </xf>
    <xf numFmtId="43" fontId="166" fillId="0" borderId="0" xfId="374" applyNumberFormat="1" applyFont="1"/>
    <xf numFmtId="0" fontId="168" fillId="0" borderId="39" xfId="0" applyFont="1" applyBorder="1" applyAlignment="1">
      <alignment horizontal="center" vertical="center"/>
    </xf>
    <xf numFmtId="165" fontId="168" fillId="0" borderId="5" xfId="374" applyNumberFormat="1" applyFont="1" applyBorder="1" applyAlignment="1">
      <alignment vertical="center" wrapText="1"/>
    </xf>
    <xf numFmtId="0" fontId="168" fillId="0" borderId="5" xfId="0" applyFont="1" applyBorder="1" applyAlignment="1">
      <alignment horizontal="center" vertical="center"/>
    </xf>
    <xf numFmtId="0" fontId="168" fillId="0" borderId="5" xfId="0" applyFont="1" applyBorder="1" applyAlignment="1">
      <alignment vertical="center"/>
    </xf>
    <xf numFmtId="165" fontId="168" fillId="0" borderId="5" xfId="374" applyNumberFormat="1" applyFont="1" applyBorder="1" applyAlignment="1">
      <alignment vertical="center"/>
    </xf>
    <xf numFmtId="165" fontId="170" fillId="0" borderId="5" xfId="374" applyNumberFormat="1" applyFont="1" applyFill="1" applyBorder="1" applyAlignment="1">
      <alignment vertical="center"/>
    </xf>
    <xf numFmtId="165" fontId="166" fillId="0" borderId="0" xfId="0" applyNumberFormat="1" applyFont="1"/>
    <xf numFmtId="0" fontId="167" fillId="0" borderId="5" xfId="0" applyFont="1" applyBorder="1" applyAlignment="1">
      <alignment horizontal="center" vertical="center"/>
    </xf>
    <xf numFmtId="0" fontId="167" fillId="0" borderId="5" xfId="0" applyFont="1" applyBorder="1" applyAlignment="1">
      <alignment vertical="center"/>
    </xf>
    <xf numFmtId="165" fontId="167" fillId="0" borderId="5" xfId="374" applyNumberFormat="1" applyFont="1" applyBorder="1" applyAlignment="1">
      <alignment vertical="center"/>
    </xf>
    <xf numFmtId="0" fontId="4" fillId="0" borderId="0" xfId="0" applyFont="1" applyFill="1" applyAlignment="1">
      <alignment horizontal="center" vertical="center" wrapText="1"/>
    </xf>
    <xf numFmtId="3" fontId="3" fillId="0" borderId="5" xfId="2" applyNumberFormat="1" applyFont="1" applyFill="1" applyBorder="1" applyAlignment="1">
      <alignment horizontal="left" vertical="center" wrapText="1"/>
    </xf>
    <xf numFmtId="165" fontId="4" fillId="0" borderId="0" xfId="1" applyNumberFormat="1" applyFont="1" applyFill="1" applyAlignment="1">
      <alignment vertical="center"/>
    </xf>
    <xf numFmtId="0" fontId="4" fillId="0" borderId="0" xfId="2" applyFont="1" applyFill="1" applyAlignment="1">
      <alignment horizontal="center" vertical="center" wrapText="1"/>
    </xf>
    <xf numFmtId="165" fontId="4" fillId="0" borderId="0" xfId="1" applyNumberFormat="1" applyFont="1" applyFill="1" applyAlignment="1">
      <alignment horizontal="center" vertical="center" wrapText="1"/>
    </xf>
    <xf numFmtId="3" fontId="4" fillId="0" borderId="5" xfId="2" applyNumberFormat="1" applyFont="1" applyFill="1" applyBorder="1" applyAlignment="1">
      <alignment horizontal="center" vertical="center" wrapText="1"/>
    </xf>
    <xf numFmtId="3" fontId="4" fillId="0" borderId="5" xfId="2" applyNumberFormat="1" applyFont="1" applyFill="1" applyBorder="1" applyAlignment="1">
      <alignment horizontal="left" vertical="center" wrapText="1"/>
    </xf>
    <xf numFmtId="165" fontId="3" fillId="0" borderId="5" xfId="1" applyNumberFormat="1" applyFont="1" applyFill="1" applyBorder="1" applyAlignment="1">
      <alignment horizontal="center" vertical="center"/>
    </xf>
    <xf numFmtId="165" fontId="4" fillId="0" borderId="5" xfId="1" applyNumberFormat="1" applyFont="1" applyFill="1" applyBorder="1" applyAlignment="1">
      <alignment horizontal="center" vertical="center"/>
    </xf>
    <xf numFmtId="3" fontId="5" fillId="0" borderId="5" xfId="2" applyNumberFormat="1" applyFont="1" applyFill="1" applyBorder="1" applyAlignment="1">
      <alignment horizontal="left" vertical="center" wrapText="1"/>
    </xf>
    <xf numFmtId="0" fontId="4" fillId="0" borderId="0" xfId="2" applyFont="1" applyFill="1" applyBorder="1" applyAlignment="1">
      <alignment horizontal="left" vertical="center" wrapText="1"/>
    </xf>
    <xf numFmtId="0" fontId="102" fillId="0" borderId="0" xfId="2" applyFont="1" applyFill="1" applyAlignment="1">
      <alignment vertical="center"/>
    </xf>
    <xf numFmtId="0" fontId="170" fillId="0" borderId="0" xfId="2" applyFont="1" applyFill="1" applyAlignment="1">
      <alignment vertical="center"/>
    </xf>
    <xf numFmtId="0" fontId="170" fillId="0" borderId="0" xfId="2" applyFont="1" applyFill="1" applyAlignment="1">
      <alignment horizontal="right" vertical="center"/>
    </xf>
    <xf numFmtId="0" fontId="102" fillId="0" borderId="0" xfId="2" applyFont="1" applyFill="1" applyAlignment="1">
      <alignment horizontal="center" vertical="center"/>
    </xf>
    <xf numFmtId="3" fontId="170" fillId="0" borderId="5" xfId="2" applyNumberFormat="1" applyFont="1" applyFill="1" applyBorder="1" applyAlignment="1">
      <alignment horizontal="center" vertical="center" wrapText="1"/>
    </xf>
    <xf numFmtId="165" fontId="170" fillId="0" borderId="5" xfId="1" applyNumberFormat="1" applyFont="1" applyFill="1" applyBorder="1" applyAlignment="1">
      <alignment horizontal="right" vertical="center"/>
    </xf>
    <xf numFmtId="3" fontId="102" fillId="0" borderId="5" xfId="2" applyNumberFormat="1" applyFont="1" applyFill="1" applyBorder="1" applyAlignment="1">
      <alignment horizontal="center" vertical="center" wrapText="1"/>
    </xf>
    <xf numFmtId="3" fontId="102" fillId="0" borderId="5" xfId="2" applyNumberFormat="1" applyFont="1" applyFill="1" applyBorder="1" applyAlignment="1">
      <alignment horizontal="left" vertical="center" wrapText="1"/>
    </xf>
    <xf numFmtId="165" fontId="102" fillId="0" borderId="5" xfId="1" applyNumberFormat="1" applyFont="1" applyFill="1" applyBorder="1" applyAlignment="1">
      <alignment horizontal="right" vertical="center"/>
    </xf>
    <xf numFmtId="3" fontId="102" fillId="0" borderId="5" xfId="2" applyNumberFormat="1" applyFont="1" applyFill="1" applyBorder="1" applyAlignment="1">
      <alignment vertical="center"/>
    </xf>
    <xf numFmtId="3" fontId="102" fillId="0" borderId="5" xfId="2" applyNumberFormat="1" applyFont="1" applyFill="1" applyBorder="1" applyAlignment="1">
      <alignment vertical="center" wrapText="1"/>
    </xf>
    <xf numFmtId="165" fontId="4" fillId="0" borderId="5" xfId="1" applyNumberFormat="1" applyFont="1" applyFill="1" applyBorder="1" applyAlignment="1">
      <alignment horizontal="center" vertical="center" wrapText="1"/>
    </xf>
    <xf numFmtId="0" fontId="165" fillId="0" borderId="0" xfId="0" applyFont="1" applyAlignment="1">
      <alignment horizontal="center"/>
    </xf>
    <xf numFmtId="0" fontId="168" fillId="0" borderId="20" xfId="0" applyFont="1" applyBorder="1" applyAlignment="1">
      <alignment horizontal="center" vertical="center"/>
    </xf>
    <xf numFmtId="0" fontId="168" fillId="0" borderId="39" xfId="0" applyFont="1" applyBorder="1" applyAlignment="1">
      <alignment horizontal="center" vertical="center"/>
    </xf>
    <xf numFmtId="0" fontId="168" fillId="0" borderId="5" xfId="0" applyFont="1" applyBorder="1" applyAlignment="1">
      <alignment horizontal="center" vertical="center"/>
    </xf>
    <xf numFmtId="0" fontId="168" fillId="0" borderId="19" xfId="0" applyFont="1" applyBorder="1" applyAlignment="1">
      <alignment horizontal="center" vertical="center"/>
    </xf>
    <xf numFmtId="0" fontId="168" fillId="0" borderId="17" xfId="0" applyFont="1" applyBorder="1" applyAlignment="1">
      <alignment horizontal="center" vertical="center"/>
    </xf>
    <xf numFmtId="0" fontId="168" fillId="0" borderId="40" xfId="0" applyFont="1" applyBorder="1" applyAlignment="1">
      <alignment horizontal="center" vertical="center"/>
    </xf>
    <xf numFmtId="0" fontId="4" fillId="0" borderId="41" xfId="2" applyFont="1" applyFill="1" applyBorder="1" applyAlignment="1">
      <alignment horizontal="left" vertical="center" wrapText="1"/>
    </xf>
    <xf numFmtId="0" fontId="163" fillId="0" borderId="0" xfId="2" applyFont="1" applyFill="1" applyAlignment="1">
      <alignment horizontal="center" vertical="center"/>
    </xf>
    <xf numFmtId="0" fontId="164" fillId="0" borderId="0" xfId="2" applyFont="1" applyFill="1" applyAlignment="1">
      <alignment horizontal="center" vertical="center"/>
    </xf>
    <xf numFmtId="3" fontId="3" fillId="0" borderId="1" xfId="2" applyNumberFormat="1" applyFont="1" applyFill="1" applyBorder="1" applyAlignment="1">
      <alignment horizontal="center" vertical="center" wrapText="1"/>
    </xf>
    <xf numFmtId="3" fontId="3" fillId="0" borderId="2" xfId="2" applyNumberFormat="1" applyFont="1" applyFill="1" applyBorder="1" applyAlignment="1">
      <alignment horizontal="center" vertical="center" wrapText="1"/>
    </xf>
    <xf numFmtId="3" fontId="3" fillId="0" borderId="2" xfId="2" applyNumberFormat="1" applyFont="1" applyFill="1" applyBorder="1" applyAlignment="1">
      <alignment horizontal="center" vertical="center"/>
    </xf>
    <xf numFmtId="3" fontId="3" fillId="0" borderId="1" xfId="2" applyNumberFormat="1" applyFont="1" applyFill="1" applyBorder="1" applyAlignment="1">
      <alignment horizontal="center" vertical="center"/>
    </xf>
    <xf numFmtId="3" fontId="5" fillId="0" borderId="1" xfId="2" applyNumberFormat="1" applyFont="1" applyFill="1" applyBorder="1" applyAlignment="1">
      <alignment horizontal="center" vertical="center" wrapText="1"/>
    </xf>
    <xf numFmtId="3" fontId="5" fillId="0" borderId="2" xfId="2" applyNumberFormat="1" applyFont="1" applyFill="1" applyBorder="1" applyAlignment="1">
      <alignment horizontal="center" vertical="center" wrapText="1"/>
    </xf>
    <xf numFmtId="0" fontId="102" fillId="0" borderId="20" xfId="2" applyFont="1" applyFill="1" applyBorder="1" applyAlignment="1">
      <alignment horizontal="left" vertical="center" wrapText="1"/>
    </xf>
    <xf numFmtId="0" fontId="102" fillId="0" borderId="23" xfId="2" applyFont="1" applyFill="1" applyBorder="1" applyAlignment="1">
      <alignment horizontal="left" vertical="center" wrapText="1"/>
    </xf>
    <xf numFmtId="0" fontId="102" fillId="0" borderId="39" xfId="2" applyFont="1" applyFill="1" applyBorder="1" applyAlignment="1">
      <alignment horizontal="left" vertical="center" wrapText="1"/>
    </xf>
    <xf numFmtId="3" fontId="170" fillId="0" borderId="1" xfId="2" applyNumberFormat="1" applyFont="1" applyFill="1" applyBorder="1" applyAlignment="1">
      <alignment horizontal="center" vertical="center" wrapText="1"/>
    </xf>
    <xf numFmtId="3" fontId="170" fillId="0" borderId="2" xfId="2" applyNumberFormat="1" applyFont="1" applyFill="1" applyBorder="1" applyAlignment="1">
      <alignment horizontal="center" vertical="center" wrapText="1"/>
    </xf>
    <xf numFmtId="0" fontId="170" fillId="0" borderId="0" xfId="2" applyFont="1" applyFill="1" applyAlignment="1">
      <alignment horizontal="center" vertical="center"/>
    </xf>
    <xf numFmtId="0" fontId="171" fillId="0" borderId="0" xfId="2" applyFont="1" applyFill="1" applyAlignment="1">
      <alignment horizontal="center" vertical="center" wrapText="1"/>
    </xf>
    <xf numFmtId="0" fontId="171" fillId="0" borderId="0" xfId="2" applyFont="1" applyFill="1" applyAlignment="1">
      <alignment horizontal="center" vertical="center"/>
    </xf>
    <xf numFmtId="3" fontId="170" fillId="0" borderId="2" xfId="2" applyNumberFormat="1" applyFont="1" applyFill="1" applyBorder="1" applyAlignment="1">
      <alignment horizontal="center" vertical="center"/>
    </xf>
    <xf numFmtId="0" fontId="172" fillId="0" borderId="0" xfId="2" applyFont="1" applyFill="1" applyAlignment="1">
      <alignment horizontal="center" vertical="center"/>
    </xf>
    <xf numFmtId="0" fontId="172" fillId="0" borderId="0" xfId="2" applyFont="1" applyFill="1" applyAlignment="1">
      <alignment vertical="center"/>
    </xf>
    <xf numFmtId="0" fontId="173" fillId="0" borderId="0" xfId="2" applyFont="1" applyFill="1" applyAlignment="1">
      <alignment vertical="center"/>
    </xf>
  </cellXfs>
  <cellStyles count="915">
    <cellStyle name="_x0001_" xfId="6"/>
    <cellStyle name="          _x000d__x000a_shell=progman.exe_x000d__x000a_m" xfId="7"/>
    <cellStyle name="??" xfId="8"/>
    <cellStyle name="?? [ - ??1" xfId="9"/>
    <cellStyle name="?? [ - ??2" xfId="10"/>
    <cellStyle name="?? [ - ??3" xfId="11"/>
    <cellStyle name="?? [ - ??4" xfId="12"/>
    <cellStyle name="?? [ - ??5" xfId="13"/>
    <cellStyle name="?? [ - ??6" xfId="14"/>
    <cellStyle name="?? [ - ??7" xfId="15"/>
    <cellStyle name="?? [ - ??8" xfId="16"/>
    <cellStyle name="?? [0.00]_        " xfId="17"/>
    <cellStyle name="?? [0]" xfId="18"/>
    <cellStyle name="?_x001d_??%U©÷u&amp;H©÷9_x0008_? s_x000a__x0007__x0001__x0001_" xfId="19"/>
    <cellStyle name="???? [0.00]_        " xfId="20"/>
    <cellStyle name="????_        " xfId="21"/>
    <cellStyle name="???[0]_?? DI" xfId="22"/>
    <cellStyle name="???_?? DI" xfId="23"/>
    <cellStyle name="??[0]_BRE" xfId="24"/>
    <cellStyle name="??_        " xfId="25"/>
    <cellStyle name="??A? [0]_ÿÿÿÿÿÿ_1_¢¬???¢â? " xfId="26"/>
    <cellStyle name="??A?_ÿÿÿÿÿÿ_1_¢¬???¢â? " xfId="27"/>
    <cellStyle name="?¡±¢¥?_?¨ù??¢´¢¥_¢¬???¢â? " xfId="28"/>
    <cellStyle name="?ðÇ%U?&amp;H?_x0008_?s_x000a__x0007__x0001__x0001_" xfId="29"/>
    <cellStyle name="_Bang Chi tieu (2)" xfId="30"/>
    <cellStyle name="_GTXD GOI 2" xfId="31"/>
    <cellStyle name="_GTXD GOI 2_KH 2012- NS -DAU TU LAP" xfId="32"/>
    <cellStyle name="_GTXD GOI 2_KH 2012- NS -DAU TU LAP 2" xfId="33"/>
    <cellStyle name="_GTXD GOI1" xfId="34"/>
    <cellStyle name="_GTXD GOI1_KH 2012- NS -DAU TU LAP" xfId="35"/>
    <cellStyle name="_GTXD GOI1_KH 2012- NS -DAU TU LAP 2" xfId="36"/>
    <cellStyle name="_GTXD GOI3" xfId="37"/>
    <cellStyle name="_GTXD GOI3_KH 2012- NS -DAU TU LAP" xfId="38"/>
    <cellStyle name="_GTXD GOI3_KH 2012- NS -DAU TU LAP 2" xfId="39"/>
    <cellStyle name="_KT (2)" xfId="40"/>
    <cellStyle name="_KT (2)_1" xfId="41"/>
    <cellStyle name="_KT (2)_1_DQTV bao cao BTC" xfId="42"/>
    <cellStyle name="_KT (2)_1_quy luong con lai nam 2004" xfId="43"/>
    <cellStyle name="_KT (2)_2" xfId="44"/>
    <cellStyle name="_KT (2)_2_Book1" xfId="45"/>
    <cellStyle name="_KT (2)_2_DTDuong dong tien -sua tham tra 2009 - luong 650" xfId="46"/>
    <cellStyle name="_KT (2)_2_quy luong con lai nam 2004" xfId="47"/>
    <cellStyle name="_KT (2)_2_TG-TH" xfId="48"/>
    <cellStyle name="_KT (2)_2_TG-TH_Book1" xfId="49"/>
    <cellStyle name="_KT (2)_2_TG-TH_DQTV bao cao BTC" xfId="50"/>
    <cellStyle name="_KT (2)_2_TG-TH_DTDuong dong tien -sua tham tra 2009 - luong 650" xfId="51"/>
    <cellStyle name="_KT (2)_2_TG-TH_quy luong con lai nam 2004" xfId="52"/>
    <cellStyle name="_KT (2)_2_TG-TH_TEL OUT 2004" xfId="53"/>
    <cellStyle name="_KT (2)_3" xfId="54"/>
    <cellStyle name="_KT (2)_3_TG-TH" xfId="55"/>
    <cellStyle name="_KT (2)_3_TG-TH_DQTV bao cao BTC" xfId="56"/>
    <cellStyle name="_KT (2)_3_TG-TH_quy luong con lai nam 2004" xfId="57"/>
    <cellStyle name="_KT (2)_4" xfId="58"/>
    <cellStyle name="_KT (2)_4_Book1" xfId="59"/>
    <cellStyle name="_KT (2)_4_DQTV bao cao BTC" xfId="60"/>
    <cellStyle name="_KT (2)_4_DTDuong dong tien -sua tham tra 2009 - luong 650" xfId="61"/>
    <cellStyle name="_KT (2)_4_quy luong con lai nam 2004" xfId="62"/>
    <cellStyle name="_KT (2)_4_TEL OUT 2004" xfId="63"/>
    <cellStyle name="_KT (2)_4_TG-TH" xfId="64"/>
    <cellStyle name="_KT (2)_4_TG-TH_Book1" xfId="65"/>
    <cellStyle name="_KT (2)_4_TG-TH_DTDuong dong tien -sua tham tra 2009 - luong 650" xfId="66"/>
    <cellStyle name="_KT (2)_4_TG-TH_quy luong con lai nam 2004" xfId="67"/>
    <cellStyle name="_KT (2)_5" xfId="68"/>
    <cellStyle name="_KT (2)_5_Book1" xfId="69"/>
    <cellStyle name="_KT (2)_5_DQTV bao cao BTC" xfId="70"/>
    <cellStyle name="_KT (2)_5_DTDuong dong tien -sua tham tra 2009 - luong 650" xfId="71"/>
    <cellStyle name="_KT (2)_5_TEL OUT 2004" xfId="72"/>
    <cellStyle name="_KT (2)_DQTV bao cao BTC" xfId="73"/>
    <cellStyle name="_KT (2)_quy luong con lai nam 2004" xfId="74"/>
    <cellStyle name="_KT (2)_TG-TH" xfId="75"/>
    <cellStyle name="_KT_TG" xfId="76"/>
    <cellStyle name="_KT_TG_1" xfId="77"/>
    <cellStyle name="_KT_TG_1_Book1" xfId="78"/>
    <cellStyle name="_KT_TG_1_DQTV bao cao BTC" xfId="79"/>
    <cellStyle name="_KT_TG_1_DTDuong dong tien -sua tham tra 2009 - luong 650" xfId="80"/>
    <cellStyle name="_KT_TG_1_TEL OUT 2004" xfId="81"/>
    <cellStyle name="_KT_TG_2" xfId="82"/>
    <cellStyle name="_KT_TG_2_Book1" xfId="83"/>
    <cellStyle name="_KT_TG_2_DQTV bao cao BTC" xfId="84"/>
    <cellStyle name="_KT_TG_2_DTDuong dong tien -sua tham tra 2009 - luong 650" xfId="85"/>
    <cellStyle name="_KT_TG_2_quy luong con lai nam 2004" xfId="86"/>
    <cellStyle name="_KT_TG_2_TEL OUT 2004" xfId="87"/>
    <cellStyle name="_KT_TG_3" xfId="88"/>
    <cellStyle name="_KT_TG_4" xfId="89"/>
    <cellStyle name="_KT_TG_4_DQTV bao cao BTC" xfId="90"/>
    <cellStyle name="_KT_TG_4_quy luong con lai nam 2004" xfId="91"/>
    <cellStyle name="_KT_TG_Book1" xfId="92"/>
    <cellStyle name="_KT_TG_DTDuong dong tien -sua tham tra 2009 - luong 650" xfId="93"/>
    <cellStyle name="_KT_TG_quy luong con lai nam 2004" xfId="94"/>
    <cellStyle name="_quy luong con lai nam 2004" xfId="95"/>
    <cellStyle name="_TG-TH" xfId="96"/>
    <cellStyle name="_TG-TH_1" xfId="97"/>
    <cellStyle name="_TG-TH_1_Book1" xfId="98"/>
    <cellStyle name="_TG-TH_1_DQTV bao cao BTC" xfId="99"/>
    <cellStyle name="_TG-TH_1_DTDuong dong tien -sua tham tra 2009 - luong 650" xfId="100"/>
    <cellStyle name="_TG-TH_1_TEL OUT 2004" xfId="101"/>
    <cellStyle name="_TG-TH_2" xfId="102"/>
    <cellStyle name="_TG-TH_2_Book1" xfId="103"/>
    <cellStyle name="_TG-TH_2_DQTV bao cao BTC" xfId="104"/>
    <cellStyle name="_TG-TH_2_DTDuong dong tien -sua tham tra 2009 - luong 650" xfId="105"/>
    <cellStyle name="_TG-TH_2_quy luong con lai nam 2004" xfId="106"/>
    <cellStyle name="_TG-TH_2_TEL OUT 2004" xfId="107"/>
    <cellStyle name="_TG-TH_3" xfId="108"/>
    <cellStyle name="_TG-TH_3_DQTV bao cao BTC" xfId="109"/>
    <cellStyle name="_TG-TH_3_quy luong con lai nam 2004" xfId="110"/>
    <cellStyle name="_TG-TH_4" xfId="111"/>
    <cellStyle name="_TG-TH_4_Book1" xfId="112"/>
    <cellStyle name="_TG-TH_4_DTDuong dong tien -sua tham tra 2009 - luong 650" xfId="113"/>
    <cellStyle name="_TG-TH_4_quy luong con lai nam 2004" xfId="114"/>
    <cellStyle name="_TKP" xfId="115"/>
    <cellStyle name="_TKP_KH 2012- NS -DAU TU LAP" xfId="116"/>
    <cellStyle name="_TKP_KH 2012- NS -DAU TU LAP 2" xfId="117"/>
    <cellStyle name="~1" xfId="118"/>
    <cellStyle name="’Ê‰Ý [0.00]_laroux" xfId="119"/>
    <cellStyle name="’Ê‰Ý_laroux" xfId="120"/>
    <cellStyle name="•W€_¯–ì" xfId="121"/>
    <cellStyle name="•W_’·Šú‰p•¶" xfId="122"/>
    <cellStyle name="W_STDFOR" xfId="123"/>
    <cellStyle name="0" xfId="124"/>
    <cellStyle name="0,0_x000d__x000a_NA_x000d__x000a_" xfId="125"/>
    <cellStyle name="1" xfId="126"/>
    <cellStyle name="1_7 noi 48 goi C5 9 vi na" xfId="127"/>
    <cellStyle name="1_7 noi 48 goi C5 9 vi na_KH 2012- NS -DAU TU LAP" xfId="128"/>
    <cellStyle name="1_7 noi 48 goi C5 9 vi na_KH 2012- NS -DAU TU LAP 2" xfId="129"/>
    <cellStyle name="1_Book1" xfId="130"/>
    <cellStyle name="1_Book1_1" xfId="131"/>
    <cellStyle name="1_Book1_1_KH 2012- NS -DAU TU LAP" xfId="132"/>
    <cellStyle name="1_Book1_1_KH 2012- NS -DAU TU LAP 2" xfId="133"/>
    <cellStyle name="1_Cau thuy dien Ban La (Cu Anh)" xfId="134"/>
    <cellStyle name="1_Cau thuy dien Ban La (Cu Anh)_KH 2012- NS -DAU TU LAP" xfId="135"/>
    <cellStyle name="1_Cau thuy dien Ban La (Cu Anh)_KH 2012- NS -DAU TU LAP 2" xfId="136"/>
    <cellStyle name="1_DT972000" xfId="137"/>
    <cellStyle name="1_dtCau Km3+429,21TL685" xfId="138"/>
    <cellStyle name="1_Dtdchinh2397" xfId="139"/>
    <cellStyle name="1_Dtdchinh2397_KH 2012- NS -DAU TU LAP" xfId="140"/>
    <cellStyle name="1_Dtdchinh2397_KH 2012- NS -DAU TU LAP 2" xfId="141"/>
    <cellStyle name="1_Du thau" xfId="142"/>
    <cellStyle name="1_Du toan 558 (Km17+508.12 - Km 22)" xfId="143"/>
    <cellStyle name="1_Du toan 558 (Km17+508.12 - Km 22)_KH 2012- NS -DAU TU LAP" xfId="144"/>
    <cellStyle name="1_Du toan 558 (Km17+508.12 - Km 22)_KH 2012- NS -DAU TU LAP 2" xfId="145"/>
    <cellStyle name="1_Gia_VLQL48_duyet " xfId="146"/>
    <cellStyle name="1_Gia_VLQL48_duyet _KH 2012- NS -DAU TU LAP" xfId="147"/>
    <cellStyle name="1_Gia_VLQL48_duyet _KH 2012- NS -DAU TU LAP 2" xfId="148"/>
    <cellStyle name="1_GIA-DUTHAUsuaNS" xfId="149"/>
    <cellStyle name="1_KL km 0-km3+300 dieu chinh 4-2008" xfId="150"/>
    <cellStyle name="1_KLNM 1303" xfId="151"/>
    <cellStyle name="1_KlQdinhduyet" xfId="152"/>
    <cellStyle name="1_KlQdinhduyet_KH 2012- NS -DAU TU LAP" xfId="153"/>
    <cellStyle name="1_KlQdinhduyet_KH 2012- NS -DAU TU LAP 2" xfId="154"/>
    <cellStyle name="1_Thong ke cong" xfId="155"/>
    <cellStyle name="1_Thong ke cong_KH 2012- NS -DAU TU LAP" xfId="156"/>
    <cellStyle name="1_Thong ke cong_KH 2012- NS -DAU TU LAP 2" xfId="157"/>
    <cellStyle name="1_thong ke giao dan sinh" xfId="158"/>
    <cellStyle name="1_thong ke giao dan sinh_KH 2012- NS -DAU TU LAP" xfId="159"/>
    <cellStyle name="1_thong ke giao dan sinh_KH 2012- NS -DAU TU LAP 2" xfId="160"/>
    <cellStyle name="1_TonghopKL_BOY-sual2" xfId="161"/>
    <cellStyle name="1_ÿÿÿÿÿ" xfId="162"/>
    <cellStyle name="¹éºÐÀ²_±âÅ¸" xfId="163"/>
    <cellStyle name="2" xfId="164"/>
    <cellStyle name="2_7 noi 48 goi C5 9 vi na" xfId="165"/>
    <cellStyle name="2_7 noi 48 goi C5 9 vi na_KH 2012- NS -DAU TU LAP" xfId="166"/>
    <cellStyle name="2_7 noi 48 goi C5 9 vi na_KH 2012- NS -DAU TU LAP 2" xfId="167"/>
    <cellStyle name="2_Book1" xfId="168"/>
    <cellStyle name="2_Book1_1" xfId="169"/>
    <cellStyle name="2_Book1_1_KH 2012- NS -DAU TU LAP" xfId="170"/>
    <cellStyle name="2_Book1_1_KH 2012- NS -DAU TU LAP 2" xfId="171"/>
    <cellStyle name="2_Cau thuy dien Ban La (Cu Anh)" xfId="172"/>
    <cellStyle name="2_Cau thuy dien Ban La (Cu Anh)_KH 2012- NS -DAU TU LAP" xfId="173"/>
    <cellStyle name="2_Cau thuy dien Ban La (Cu Anh)_KH 2012- NS -DAU TU LAP 2" xfId="174"/>
    <cellStyle name="2_Dtdchinh2397" xfId="175"/>
    <cellStyle name="2_Dtdchinh2397_KH 2012- NS -DAU TU LAP" xfId="176"/>
    <cellStyle name="2_Dtdchinh2397_KH 2012- NS -DAU TU LAP 2" xfId="177"/>
    <cellStyle name="2_Du toan 558 (Km17+508.12 - Km 22)" xfId="178"/>
    <cellStyle name="2_Du toan 558 (Km17+508.12 - Km 22)_KH 2012- NS -DAU TU LAP" xfId="179"/>
    <cellStyle name="2_Du toan 558 (Km17+508.12 - Km 22)_KH 2012- NS -DAU TU LAP 2" xfId="180"/>
    <cellStyle name="2_Gia_VLQL48_duyet " xfId="181"/>
    <cellStyle name="2_Gia_VLQL48_duyet _KH 2012- NS -DAU TU LAP" xfId="182"/>
    <cellStyle name="2_Gia_VLQL48_duyet _KH 2012- NS -DAU TU LAP 2" xfId="183"/>
    <cellStyle name="2_KLNM 1303" xfId="184"/>
    <cellStyle name="2_KlQdinhduyet" xfId="185"/>
    <cellStyle name="2_KlQdinhduyet_KH 2012- NS -DAU TU LAP" xfId="186"/>
    <cellStyle name="2_KlQdinhduyet_KH 2012- NS -DAU TU LAP 2" xfId="187"/>
    <cellStyle name="2_Thong ke cong" xfId="188"/>
    <cellStyle name="2_Thong ke cong_KH 2012- NS -DAU TU LAP" xfId="189"/>
    <cellStyle name="2_Thong ke cong_KH 2012- NS -DAU TU LAP 2" xfId="190"/>
    <cellStyle name="2_thong ke giao dan sinh" xfId="191"/>
    <cellStyle name="2_thong ke giao dan sinh_KH 2012- NS -DAU TU LAP" xfId="192"/>
    <cellStyle name="2_thong ke giao dan sinh_KH 2012- NS -DAU TU LAP 2" xfId="193"/>
    <cellStyle name="2_ÿÿÿÿÿ" xfId="194"/>
    <cellStyle name="20" xfId="195"/>
    <cellStyle name="20% - Nhấn1" xfId="196"/>
    <cellStyle name="20% - Nhấn2" xfId="197"/>
    <cellStyle name="20% - Nhấn3" xfId="198"/>
    <cellStyle name="20% - Nhấn4" xfId="199"/>
    <cellStyle name="20% - Nhấn5" xfId="200"/>
    <cellStyle name="20% - Nhấn6" xfId="201"/>
    <cellStyle name="3" xfId="202"/>
    <cellStyle name="3_7 noi 48 goi C5 9 vi na" xfId="203"/>
    <cellStyle name="3_7 noi 48 goi C5 9 vi na_KH 2012- NS -DAU TU LAP" xfId="204"/>
    <cellStyle name="3_7 noi 48 goi C5 9 vi na_KH 2012- NS -DAU TU LAP 2" xfId="205"/>
    <cellStyle name="3_Book1" xfId="206"/>
    <cellStyle name="3_Book1_1" xfId="207"/>
    <cellStyle name="3_Book1_1_KH 2012- NS -DAU TU LAP" xfId="208"/>
    <cellStyle name="3_Book1_1_KH 2012- NS -DAU TU LAP 2" xfId="209"/>
    <cellStyle name="3_Cau thuy dien Ban La (Cu Anh)" xfId="210"/>
    <cellStyle name="3_Cau thuy dien Ban La (Cu Anh)_KH 2012- NS -DAU TU LAP" xfId="211"/>
    <cellStyle name="3_Cau thuy dien Ban La (Cu Anh)_KH 2012- NS -DAU TU LAP 2" xfId="212"/>
    <cellStyle name="3_Dtdchinh2397" xfId="213"/>
    <cellStyle name="3_Dtdchinh2397_KH 2012- NS -DAU TU LAP" xfId="214"/>
    <cellStyle name="3_Dtdchinh2397_KH 2012- NS -DAU TU LAP 2" xfId="215"/>
    <cellStyle name="3_Du toan 558 (Km17+508.12 - Km 22)" xfId="216"/>
    <cellStyle name="3_Du toan 558 (Km17+508.12 - Km 22)_KH 2012- NS -DAU TU LAP" xfId="217"/>
    <cellStyle name="3_Du toan 558 (Km17+508.12 - Km 22)_KH 2012- NS -DAU TU LAP 2" xfId="218"/>
    <cellStyle name="3_Gia_VLQL48_duyet " xfId="219"/>
    <cellStyle name="3_Gia_VLQL48_duyet _KH 2012- NS -DAU TU LAP" xfId="220"/>
    <cellStyle name="3_Gia_VLQL48_duyet _KH 2012- NS -DAU TU LAP 2" xfId="221"/>
    <cellStyle name="3_KLNM 1303" xfId="222"/>
    <cellStyle name="3_KlQdinhduyet" xfId="223"/>
    <cellStyle name="3_KlQdinhduyet_KH 2012- NS -DAU TU LAP" xfId="224"/>
    <cellStyle name="3_KlQdinhduyet_KH 2012- NS -DAU TU LAP 2" xfId="225"/>
    <cellStyle name="3_Thong ke cong" xfId="226"/>
    <cellStyle name="3_Thong ke cong_KH 2012- NS -DAU TU LAP" xfId="227"/>
    <cellStyle name="3_Thong ke cong_KH 2012- NS -DAU TU LAP 2" xfId="228"/>
    <cellStyle name="3_thong ke giao dan sinh" xfId="229"/>
    <cellStyle name="3_thong ke giao dan sinh_KH 2012- NS -DAU TU LAP" xfId="230"/>
    <cellStyle name="3_thong ke giao dan sinh_KH 2012- NS -DAU TU LAP 2" xfId="231"/>
    <cellStyle name="3_ÿÿÿÿÿ" xfId="232"/>
    <cellStyle name="4" xfId="233"/>
    <cellStyle name="4_7 noi 48 goi C5 9 vi na" xfId="234"/>
    <cellStyle name="4_7 noi 48 goi C5 9 vi na_KH 2012- NS -DAU TU LAP" xfId="235"/>
    <cellStyle name="4_7 noi 48 goi C5 9 vi na_KH 2012- NS -DAU TU LAP 2" xfId="236"/>
    <cellStyle name="4_Book1" xfId="237"/>
    <cellStyle name="4_Book1_1" xfId="238"/>
    <cellStyle name="4_Book1_1_KH 2012- NS -DAU TU LAP" xfId="239"/>
    <cellStyle name="4_Book1_1_KH 2012- NS -DAU TU LAP 2" xfId="240"/>
    <cellStyle name="4_Cau thuy dien Ban La (Cu Anh)" xfId="241"/>
    <cellStyle name="4_Cau thuy dien Ban La (Cu Anh)_KH 2012- NS -DAU TU LAP" xfId="242"/>
    <cellStyle name="4_Cau thuy dien Ban La (Cu Anh)_KH 2012- NS -DAU TU LAP 2" xfId="243"/>
    <cellStyle name="4_Dtdchinh2397" xfId="244"/>
    <cellStyle name="4_Dtdchinh2397_KH 2012- NS -DAU TU LAP" xfId="245"/>
    <cellStyle name="4_Dtdchinh2397_KH 2012- NS -DAU TU LAP 2" xfId="246"/>
    <cellStyle name="4_Du toan 558 (Km17+508.12 - Km 22)" xfId="247"/>
    <cellStyle name="4_Du toan 558 (Km17+508.12 - Km 22)_KH 2012- NS -DAU TU LAP" xfId="248"/>
    <cellStyle name="4_Du toan 558 (Km17+508.12 - Km 22)_KH 2012- NS -DAU TU LAP 2" xfId="249"/>
    <cellStyle name="4_Gia_VLQL48_duyet " xfId="250"/>
    <cellStyle name="4_Gia_VLQL48_duyet _KH 2012- NS -DAU TU LAP" xfId="251"/>
    <cellStyle name="4_Gia_VLQL48_duyet _KH 2012- NS -DAU TU LAP 2" xfId="252"/>
    <cellStyle name="4_KLNM 1303" xfId="253"/>
    <cellStyle name="4_KlQdinhduyet" xfId="254"/>
    <cellStyle name="4_KlQdinhduyet_KH 2012- NS -DAU TU LAP" xfId="255"/>
    <cellStyle name="4_KlQdinhduyet_KH 2012- NS -DAU TU LAP 2" xfId="256"/>
    <cellStyle name="4_Thong ke cong" xfId="257"/>
    <cellStyle name="4_Thong ke cong_KH 2012- NS -DAU TU LAP" xfId="258"/>
    <cellStyle name="4_Thong ke cong_KH 2012- NS -DAU TU LAP 2" xfId="259"/>
    <cellStyle name="4_thong ke giao dan sinh" xfId="260"/>
    <cellStyle name="4_thong ke giao dan sinh_KH 2012- NS -DAU TU LAP" xfId="261"/>
    <cellStyle name="4_thong ke giao dan sinh_KH 2012- NS -DAU TU LAP 2" xfId="262"/>
    <cellStyle name="4_ÿÿÿÿÿ" xfId="263"/>
    <cellStyle name="40% - Nhấn1" xfId="264"/>
    <cellStyle name="40% - Nhấn2" xfId="265"/>
    <cellStyle name="40% - Nhấn3" xfId="266"/>
    <cellStyle name="40% - Nhấn4" xfId="267"/>
    <cellStyle name="40% - Nhấn5" xfId="268"/>
    <cellStyle name="40% - Nhấn6" xfId="269"/>
    <cellStyle name="52" xfId="270"/>
    <cellStyle name="6" xfId="271"/>
    <cellStyle name="6_DTDuong dong tien -sua tham tra 2009 - luong 650" xfId="272"/>
    <cellStyle name="6_DTDuong dong tien -sua tham tra 2009 - luong 650_KH 2012- NS -DAU TU LAP" xfId="273"/>
    <cellStyle name="6_DTDuong dong tien -sua tham tra 2009 - luong 650_KH 2012- NS -DAU TU LAP 2" xfId="274"/>
    <cellStyle name="6_KH 2012- NS -DAU TU LAP" xfId="275"/>
    <cellStyle name="6_KH 2012- NS -DAU TU LAP 2" xfId="276"/>
    <cellStyle name="60% - Nhấn1" xfId="277"/>
    <cellStyle name="60% - Nhấn2" xfId="278"/>
    <cellStyle name="60% - Nhấn3" xfId="279"/>
    <cellStyle name="60% - Nhấn4" xfId="280"/>
    <cellStyle name="60% - Nhấn5" xfId="281"/>
    <cellStyle name="60% - Nhấn6" xfId="282"/>
    <cellStyle name="ÅëÈ­ [0]_¿ì¹°Åë" xfId="283"/>
    <cellStyle name="AeE­ [0]_INQUIRY ¿?¾÷AßAø " xfId="284"/>
    <cellStyle name="ÅëÈ­ [0]_laroux" xfId="285"/>
    <cellStyle name="ÅëÈ­_¿ì¹°Åë" xfId="286"/>
    <cellStyle name="AeE­_INQUIRY ¿?¾÷AßAø " xfId="287"/>
    <cellStyle name="ÅëÈ­_laroux" xfId="288"/>
    <cellStyle name="args.style" xfId="289"/>
    <cellStyle name="ÄÞ¸¶ [0]_¿ì¹°Åë" xfId="290"/>
    <cellStyle name="AÞ¸¶ [0]_INQUIRY ¿?¾÷AßAø " xfId="291"/>
    <cellStyle name="ÄÞ¸¶ [0]_L601CPT" xfId="292"/>
    <cellStyle name="ÄÞ¸¶_¿ì¹°Åë" xfId="293"/>
    <cellStyle name="AÞ¸¶_INQUIRY ¿?¾÷AßAø " xfId="294"/>
    <cellStyle name="ÄÞ¸¶_L601CPT" xfId="295"/>
    <cellStyle name="AutoFormat Options" xfId="296"/>
    <cellStyle name="Body" xfId="297"/>
    <cellStyle name="C?AØ_¿?¾÷CoE² " xfId="298"/>
    <cellStyle name="Ç¥ÁØ_#2(M17)_1" xfId="299"/>
    <cellStyle name="C￥AØ_¿μ¾÷CoE² " xfId="300"/>
    <cellStyle name="Ç¥ÁØ_±³°¢¼ö·®" xfId="301"/>
    <cellStyle name="C￥AØ_Sheet1_¿μ¾÷CoE² " xfId="302"/>
    <cellStyle name="Calc Currency (0)" xfId="303"/>
    <cellStyle name="Calc Currency (2)" xfId="304"/>
    <cellStyle name="Calc Percent (0)" xfId="305"/>
    <cellStyle name="Calc Percent (1)" xfId="306"/>
    <cellStyle name="Calc Percent (2)" xfId="307"/>
    <cellStyle name="Calc Units (0)" xfId="308"/>
    <cellStyle name="Calc Units (1)" xfId="309"/>
    <cellStyle name="Calc Units (2)" xfId="310"/>
    <cellStyle name="category" xfId="311"/>
    <cellStyle name="Cerrency_Sheet2_XANGDAU" xfId="312"/>
    <cellStyle name="Chi phÝ kh¸c_Book1" xfId="313"/>
    <cellStyle name="chu" xfId="314"/>
    <cellStyle name="Comma" xfId="1" builtinId="3"/>
    <cellStyle name="Comma  - Style1" xfId="315"/>
    <cellStyle name="Comma  - Style2" xfId="316"/>
    <cellStyle name="Comma  - Style3" xfId="317"/>
    <cellStyle name="Comma  - Style4" xfId="318"/>
    <cellStyle name="Comma  - Style5" xfId="319"/>
    <cellStyle name="Comma  - Style6" xfId="320"/>
    <cellStyle name="Comma  - Style7" xfId="321"/>
    <cellStyle name="Comma  - Style8" xfId="322"/>
    <cellStyle name="Comma [0] 2" xfId="323"/>
    <cellStyle name="Comma [00]" xfId="324"/>
    <cellStyle name="Comma 10" xfId="325"/>
    <cellStyle name="Comma 10 2" xfId="326"/>
    <cellStyle name="Comma 10 3" xfId="327"/>
    <cellStyle name="Comma 11" xfId="328"/>
    <cellStyle name="Comma 11 2" xfId="329"/>
    <cellStyle name="Comma 12" xfId="330"/>
    <cellStyle name="Comma 12 2" xfId="331"/>
    <cellStyle name="Comma 12 3" xfId="332"/>
    <cellStyle name="Comma 12 3 2" xfId="333"/>
    <cellStyle name="Comma 12 3 2 2" xfId="334"/>
    <cellStyle name="Comma 13" xfId="335"/>
    <cellStyle name="Comma 13 2" xfId="336"/>
    <cellStyle name="Comma 14" xfId="337"/>
    <cellStyle name="Comma 14 2" xfId="338"/>
    <cellStyle name="Comma 15" xfId="339"/>
    <cellStyle name="Comma 16" xfId="340"/>
    <cellStyle name="Comma 17" xfId="341"/>
    <cellStyle name="Comma 18" xfId="342"/>
    <cellStyle name="Comma 18 2" xfId="343"/>
    <cellStyle name="Comma 19" xfId="344"/>
    <cellStyle name="Comma 19 2" xfId="345"/>
    <cellStyle name="Comma 2" xfId="346"/>
    <cellStyle name="Comma 2 2" xfId="347"/>
    <cellStyle name="Comma 2 2 2" xfId="5"/>
    <cellStyle name="Comma 2 3" xfId="4"/>
    <cellStyle name="Comma 2 4" xfId="348"/>
    <cellStyle name="Comma 2 5" xfId="349"/>
    <cellStyle name="Comma 2 6" xfId="350"/>
    <cellStyle name="Comma 2 7" xfId="351"/>
    <cellStyle name="Comma 2_Bieu 9.1 và 9.2  CTMTQG" xfId="352"/>
    <cellStyle name="Comma 20" xfId="353"/>
    <cellStyle name="Comma 20 2" xfId="354"/>
    <cellStyle name="Comma 21" xfId="355"/>
    <cellStyle name="Comma 21 2" xfId="356"/>
    <cellStyle name="Comma 22" xfId="357"/>
    <cellStyle name="Comma 22 2" xfId="358"/>
    <cellStyle name="Comma 23" xfId="359"/>
    <cellStyle name="Comma 24" xfId="360"/>
    <cellStyle name="Comma 25" xfId="361"/>
    <cellStyle name="Comma 26" xfId="362"/>
    <cellStyle name="Comma 27" xfId="363"/>
    <cellStyle name="Comma 28" xfId="364"/>
    <cellStyle name="Comma 29" xfId="365"/>
    <cellStyle name="Comma 3" xfId="366"/>
    <cellStyle name="Comma 3 2" xfId="367"/>
    <cellStyle name="Comma 3 3" xfId="368"/>
    <cellStyle name="Comma 3 4" xfId="369"/>
    <cellStyle name="Comma 30" xfId="370"/>
    <cellStyle name="Comma 31" xfId="371"/>
    <cellStyle name="Comma 31 10" xfId="372"/>
    <cellStyle name="Comma 32" xfId="373"/>
    <cellStyle name="Comma 33" xfId="374"/>
    <cellStyle name="Comma 34" xfId="375"/>
    <cellStyle name="Comma 4" xfId="376"/>
    <cellStyle name="Comma 4 2" xfId="377"/>
    <cellStyle name="Comma 4 3" xfId="378"/>
    <cellStyle name="Comma 4 4" xfId="379"/>
    <cellStyle name="Comma 4_Tong hop 116 gui Bo TC finish" xfId="380"/>
    <cellStyle name="Comma 5" xfId="381"/>
    <cellStyle name="Comma 5 2" xfId="382"/>
    <cellStyle name="Comma 5 3" xfId="383"/>
    <cellStyle name="Comma 5_Bieu 9.1 và 9.2  CTMTQG" xfId="384"/>
    <cellStyle name="Comma 6" xfId="385"/>
    <cellStyle name="Comma 7" xfId="386"/>
    <cellStyle name="Comma 7 2" xfId="387"/>
    <cellStyle name="Comma 8" xfId="388"/>
    <cellStyle name="Comma 9" xfId="389"/>
    <cellStyle name="comma zerodec" xfId="390"/>
    <cellStyle name="Comma0" xfId="391"/>
    <cellStyle name="Comma0 - Modelo1" xfId="392"/>
    <cellStyle name="Comma0 - Style1" xfId="393"/>
    <cellStyle name="Comma1 - Modelo2" xfId="394"/>
    <cellStyle name="Comma1 - Style2" xfId="395"/>
    <cellStyle name="Copied" xfId="396"/>
    <cellStyle name="Currency [00]" xfId="397"/>
    <cellStyle name="Currency 2" xfId="398"/>
    <cellStyle name="Currency0" xfId="399"/>
    <cellStyle name="Currency1" xfId="400"/>
    <cellStyle name="Date" xfId="401"/>
    <cellStyle name="Date Short" xfId="402"/>
    <cellStyle name="Đầu ra" xfId="403"/>
    <cellStyle name="Đầu vào" xfId="404"/>
    <cellStyle name="Đề mục 1" xfId="405"/>
    <cellStyle name="Đề mục 2" xfId="406"/>
    <cellStyle name="Đề mục 3" xfId="407"/>
    <cellStyle name="Đề mục 4" xfId="408"/>
    <cellStyle name="DELTA" xfId="409"/>
    <cellStyle name="Dezimal [0]_Compiling Utility Macros" xfId="410"/>
    <cellStyle name="Dezimal_Compiling Utility Macros" xfId="411"/>
    <cellStyle name="Dia" xfId="412"/>
    <cellStyle name="Dollar (zero dec)" xfId="413"/>
    <cellStyle name="Dziesi?tny [0]_Invoices2001Slovakia" xfId="414"/>
    <cellStyle name="Dziesi?tny_Invoices2001Slovakia" xfId="415"/>
    <cellStyle name="Dziesietny [0]_Invoices2001Slovakia" xfId="416"/>
    <cellStyle name="Dziesiętny [0]_Invoices2001Slovakia" xfId="417"/>
    <cellStyle name="Dziesietny [0]_Invoices2001Slovakia_Book1" xfId="418"/>
    <cellStyle name="Dziesiętny [0]_Invoices2001Slovakia_Book1" xfId="419"/>
    <cellStyle name="Dziesietny [0]_Invoices2001Slovakia_Book1_Tong hop Cac tuyen(9-1-06)" xfId="420"/>
    <cellStyle name="Dziesiętny [0]_Invoices2001Slovakia_Book1_Tong hop Cac tuyen(9-1-06)" xfId="421"/>
    <cellStyle name="Dziesietny [0]_Invoices2001Slovakia_KL K.C mat duong" xfId="422"/>
    <cellStyle name="Dziesiętny [0]_Invoices2001Slovakia_Nhalamviec VTC(25-1-05)" xfId="423"/>
    <cellStyle name="Dziesietny [0]_Invoices2001Slovakia_TDT KHANH HOA" xfId="424"/>
    <cellStyle name="Dziesiętny [0]_Invoices2001Slovakia_TDT KHANH HOA" xfId="425"/>
    <cellStyle name="Dziesietny [0]_Invoices2001Slovakia_TDT KHANH HOA_Tong hop Cac tuyen(9-1-06)" xfId="426"/>
    <cellStyle name="Dziesiętny [0]_Invoices2001Slovakia_TDT KHANH HOA_Tong hop Cac tuyen(9-1-06)" xfId="427"/>
    <cellStyle name="Dziesietny [0]_Invoices2001Slovakia_TDT quangngai" xfId="428"/>
    <cellStyle name="Dziesiętny [0]_Invoices2001Slovakia_TDT quangngai" xfId="429"/>
    <cellStyle name="Dziesietny [0]_Invoices2001Slovakia_Tong hop Cac tuyen(9-1-06)" xfId="430"/>
    <cellStyle name="Dziesietny_Invoices2001Slovakia" xfId="431"/>
    <cellStyle name="Dziesiętny_Invoices2001Slovakia" xfId="432"/>
    <cellStyle name="Dziesietny_Invoices2001Slovakia_Book1" xfId="433"/>
    <cellStyle name="Dziesiętny_Invoices2001Slovakia_Book1" xfId="434"/>
    <cellStyle name="Dziesietny_Invoices2001Slovakia_Book1_Tong hop Cac tuyen(9-1-06)" xfId="435"/>
    <cellStyle name="Dziesiętny_Invoices2001Slovakia_Book1_Tong hop Cac tuyen(9-1-06)" xfId="436"/>
    <cellStyle name="Dziesietny_Invoices2001Slovakia_KL K.C mat duong" xfId="437"/>
    <cellStyle name="Dziesiętny_Invoices2001Slovakia_Nhalamviec VTC(25-1-05)" xfId="438"/>
    <cellStyle name="Dziesietny_Invoices2001Slovakia_TDT KHANH HOA" xfId="439"/>
    <cellStyle name="Dziesiętny_Invoices2001Slovakia_TDT KHANH HOA" xfId="440"/>
    <cellStyle name="Dziesietny_Invoices2001Slovakia_TDT KHANH HOA_Tong hop Cac tuyen(9-1-06)" xfId="441"/>
    <cellStyle name="Dziesiętny_Invoices2001Slovakia_TDT KHANH HOA_Tong hop Cac tuyen(9-1-06)" xfId="442"/>
    <cellStyle name="Dziesietny_Invoices2001Slovakia_TDT quangngai" xfId="443"/>
    <cellStyle name="Dziesiętny_Invoices2001Slovakia_TDT quangngai" xfId="444"/>
    <cellStyle name="Dziesietny_Invoices2001Slovakia_Tong hop Cac tuyen(9-1-06)" xfId="445"/>
    <cellStyle name="e" xfId="446"/>
    <cellStyle name="Encabez1" xfId="447"/>
    <cellStyle name="Encabez2" xfId="448"/>
    <cellStyle name="Enter Currency (0)" xfId="449"/>
    <cellStyle name="Enter Currency (2)" xfId="450"/>
    <cellStyle name="Enter Units (0)" xfId="451"/>
    <cellStyle name="Enter Units (1)" xfId="452"/>
    <cellStyle name="Enter Units (2)" xfId="453"/>
    <cellStyle name="Entered" xfId="454"/>
    <cellStyle name="f" xfId="455"/>
    <cellStyle name="F2" xfId="456"/>
    <cellStyle name="F3" xfId="457"/>
    <cellStyle name="F4" xfId="458"/>
    <cellStyle name="F5" xfId="459"/>
    <cellStyle name="F6" xfId="460"/>
    <cellStyle name="F7" xfId="461"/>
    <cellStyle name="F8" xfId="462"/>
    <cellStyle name="Fijo" xfId="463"/>
    <cellStyle name="Financiero" xfId="464"/>
    <cellStyle name="Fixed" xfId="465"/>
    <cellStyle name="Font Britannic16" xfId="466"/>
    <cellStyle name="Font Britannic18" xfId="467"/>
    <cellStyle name="Font CenturyCond 18" xfId="468"/>
    <cellStyle name="Font Cond20" xfId="469"/>
    <cellStyle name="Font LucidaSans16" xfId="470"/>
    <cellStyle name="Font NewCenturyCond18" xfId="471"/>
    <cellStyle name="Font Ottawa14" xfId="472"/>
    <cellStyle name="Font Ottawa16" xfId="473"/>
    <cellStyle name="Formulas" xfId="474"/>
    <cellStyle name="Ghi chú" xfId="475"/>
    <cellStyle name="Grey" xfId="476"/>
    <cellStyle name="H" xfId="477"/>
    <cellStyle name="ha" xfId="478"/>
    <cellStyle name="HAI" xfId="479"/>
    <cellStyle name="HAI 2" xfId="480"/>
    <cellStyle name="Head 1" xfId="481"/>
    <cellStyle name="HEADER" xfId="482"/>
    <cellStyle name="Header1" xfId="483"/>
    <cellStyle name="Header2" xfId="484"/>
    <cellStyle name="Heading 1 2" xfId="485"/>
    <cellStyle name="Heading 2 2" xfId="486"/>
    <cellStyle name="Heading1" xfId="487"/>
    <cellStyle name="Heading2" xfId="488"/>
    <cellStyle name="HEADINGS" xfId="489"/>
    <cellStyle name="HEADINGSTOP" xfId="490"/>
    <cellStyle name="headoption" xfId="491"/>
    <cellStyle name="hoa" xfId="492"/>
    <cellStyle name="Hoa-Scholl" xfId="493"/>
    <cellStyle name="i·0" xfId="494"/>
    <cellStyle name="Input [yellow]" xfId="495"/>
    <cellStyle name="k" xfId="496"/>
    <cellStyle name="khanh" xfId="497"/>
    <cellStyle name="khoa2" xfId="498"/>
    <cellStyle name="Kiểm tra Ô" xfId="499"/>
    <cellStyle name="KL" xfId="500"/>
    <cellStyle name="Line" xfId="501"/>
    <cellStyle name="Link Currency (0)" xfId="502"/>
    <cellStyle name="Link Currency (2)" xfId="503"/>
    <cellStyle name="Link Units (0)" xfId="504"/>
    <cellStyle name="Link Units (1)" xfId="505"/>
    <cellStyle name="Link Units (2)" xfId="506"/>
    <cellStyle name="Loai CBDT" xfId="507"/>
    <cellStyle name="Loai CT" xfId="508"/>
    <cellStyle name="Loai GD" xfId="509"/>
    <cellStyle name="MAU" xfId="510"/>
    <cellStyle name="Migliaia (0)_CALPREZZ" xfId="511"/>
    <cellStyle name="Migliaia_ PESO ELETTR." xfId="512"/>
    <cellStyle name="Millares [0]_10 AVERIAS MASIVAS + ANT" xfId="513"/>
    <cellStyle name="Millares_Well Timing" xfId="514"/>
    <cellStyle name="Milliers [0]_      " xfId="515"/>
    <cellStyle name="Milliers_      " xfId="516"/>
    <cellStyle name="Model" xfId="517"/>
    <cellStyle name="moi" xfId="518"/>
    <cellStyle name="Moneda [0]_Well Timing" xfId="519"/>
    <cellStyle name="Moneda_Well Timing" xfId="520"/>
    <cellStyle name="Monétaire [0]_      " xfId="521"/>
    <cellStyle name="Monétaire_      " xfId="522"/>
    <cellStyle name="n" xfId="523"/>
    <cellStyle name="New" xfId="524"/>
    <cellStyle name="New Times Roman" xfId="525"/>
    <cellStyle name="Nhấn1" xfId="526"/>
    <cellStyle name="Nhấn2" xfId="527"/>
    <cellStyle name="Nhấn3" xfId="528"/>
    <cellStyle name="Nhấn4" xfId="529"/>
    <cellStyle name="Nhấn5" xfId="530"/>
    <cellStyle name="Nhấn6" xfId="531"/>
    <cellStyle name="no dec" xfId="532"/>
    <cellStyle name="Normal" xfId="0" builtinId="0"/>
    <cellStyle name="Normal - ??1" xfId="533"/>
    <cellStyle name="Normal - Style1" xfId="534"/>
    <cellStyle name="Normal - 유형1" xfId="535"/>
    <cellStyle name="Normal 10" xfId="536"/>
    <cellStyle name="Normal 11" xfId="537"/>
    <cellStyle name="Normal 12" xfId="538"/>
    <cellStyle name="Normal 12 2" xfId="539"/>
    <cellStyle name="Normal 13" xfId="540"/>
    <cellStyle name="Normal 14" xfId="541"/>
    <cellStyle name="Normal 14 2" xfId="542"/>
    <cellStyle name="Normal 15" xfId="543"/>
    <cellStyle name="Normal 16" xfId="544"/>
    <cellStyle name="Normal 17" xfId="545"/>
    <cellStyle name="Normal 17 2" xfId="546"/>
    <cellStyle name="Normal 18" xfId="547"/>
    <cellStyle name="Normal 18 2" xfId="548"/>
    <cellStyle name="Normal 19" xfId="549"/>
    <cellStyle name="Normal 19 2" xfId="550"/>
    <cellStyle name="Normal 2" xfId="551"/>
    <cellStyle name="Normal 2 2" xfId="552"/>
    <cellStyle name="Normal 2 3" xfId="2"/>
    <cellStyle name="Normal 2 4" xfId="553"/>
    <cellStyle name="Normal 2 5" xfId="554"/>
    <cellStyle name="Normal 2_Bieu 9.1 và 9.2  CTMTQG" xfId="555"/>
    <cellStyle name="Normal 20" xfId="556"/>
    <cellStyle name="Normal 21" xfId="557"/>
    <cellStyle name="Normal 22" xfId="558"/>
    <cellStyle name="Normal 23" xfId="559"/>
    <cellStyle name="Normal 24" xfId="560"/>
    <cellStyle name="Normal 25" xfId="561"/>
    <cellStyle name="Normal 26" xfId="562"/>
    <cellStyle name="Normal 27" xfId="563"/>
    <cellStyle name="Normal 28" xfId="564"/>
    <cellStyle name="Normal 28 2" xfId="565"/>
    <cellStyle name="Normal 28_Copy of Bộ CHQS_ Nhu cầu KP thực hiện NĐ 47" xfId="566"/>
    <cellStyle name="Normal 29" xfId="567"/>
    <cellStyle name="Normal 3" xfId="568"/>
    <cellStyle name="Normal 3 2" xfId="569"/>
    <cellStyle name="Normal 3 3" xfId="570"/>
    <cellStyle name="Normal 3 4" xfId="571"/>
    <cellStyle name="Normal 3 4 2" xfId="572"/>
    <cellStyle name="Normal 3_DQTV bao cao BTC" xfId="573"/>
    <cellStyle name="Normal 30" xfId="574"/>
    <cellStyle name="Normal 4" xfId="3"/>
    <cellStyle name="Normal 4 2" xfId="575"/>
    <cellStyle name="Normal 4_DQTV bao cao BTC" xfId="576"/>
    <cellStyle name="Normal 5" xfId="577"/>
    <cellStyle name="Normal 6" xfId="578"/>
    <cellStyle name="Normal 7" xfId="579"/>
    <cellStyle name="Normal 7 2" xfId="580"/>
    <cellStyle name="Normal 8" xfId="581"/>
    <cellStyle name="Normal 8 2" xfId="582"/>
    <cellStyle name="Normal 9" xfId="583"/>
    <cellStyle name="Normal1" xfId="584"/>
    <cellStyle name="NORMAL-ADB" xfId="585"/>
    <cellStyle name="Normale_ PESO ELETTR." xfId="586"/>
    <cellStyle name="Normalny_Cennik obowiazuje od 06-08-2001 r (1)" xfId="587"/>
    <cellStyle name="Ô Được nối kết" xfId="588"/>
    <cellStyle name="Œ…‹æØ‚è [0.00]_††††† " xfId="589"/>
    <cellStyle name="Œ…‹æØ‚è_††††† " xfId="590"/>
    <cellStyle name="oft Excel]_x000d__x000a_Comment=open=/f ‚ðw’è‚·‚é‚ÆAƒ†[ƒU[’è‹`ŠÖ”‚ðŠÖ”“\‚è•t‚¯‚Ìˆê——‚É“o˜^‚·‚é‚±‚Æ‚ª‚Å‚«‚Ü‚·B_x000d__x000a_Maximized" xfId="591"/>
    <cellStyle name="oft Excel]_x000d__x000a_Comment=open=/f ‚ðŽw’è‚·‚é‚ÆAƒ†[ƒU[’è‹`ŠÖ”‚ðŠÖ”“\‚è•t‚¯‚Ìˆê——‚É“o˜^‚·‚é‚±‚Æ‚ª‚Å‚«‚Ü‚·B_x000d__x000a_Maximized" xfId="592"/>
    <cellStyle name="oft Excel]_x000d__x000a_Comment=The open=/f lines load custom functions into the Paste Function list._x000d__x000a_Maximized=2_x000d__x000a_Basics=1_x000d__x000a_A" xfId="593"/>
    <cellStyle name="oft Excel]_x000d__x000a_Comment=The open=/f lines load custom functions into the Paste Function list._x000d__x000a_Maximized=3_x000d__x000a_Basics=1_x000d__x000a_A" xfId="594"/>
    <cellStyle name="omma [0]_Mktg Prog" xfId="595"/>
    <cellStyle name="ormal_Sheet1_1" xfId="596"/>
    <cellStyle name="per.style" xfId="597"/>
    <cellStyle name="Percent [0]" xfId="598"/>
    <cellStyle name="Percent [00]" xfId="599"/>
    <cellStyle name="Percent [2]" xfId="600"/>
    <cellStyle name="Percent 2" xfId="601"/>
    <cellStyle name="Percent 3" xfId="602"/>
    <cellStyle name="Percent 3 2" xfId="603"/>
    <cellStyle name="Percent 3 3" xfId="604"/>
    <cellStyle name="PERCENTAGE" xfId="605"/>
    <cellStyle name="PHONG" xfId="606"/>
    <cellStyle name="PrePop Currency (0)" xfId="607"/>
    <cellStyle name="PrePop Currency (2)" xfId="608"/>
    <cellStyle name="PrePop Units (0)" xfId="609"/>
    <cellStyle name="PrePop Units (1)" xfId="610"/>
    <cellStyle name="PrePop Units (2)" xfId="611"/>
    <cellStyle name="pricing" xfId="612"/>
    <cellStyle name="PSChar" xfId="613"/>
    <cellStyle name="PSHeading" xfId="614"/>
    <cellStyle name="regstoresfromspecstores" xfId="615"/>
    <cellStyle name="RevList" xfId="616"/>
    <cellStyle name="S—_x0008_" xfId="617"/>
    <cellStyle name="s]_x000d__x000a_spooler=yes_x000d__x000a_load=_x000d__x000a_Beep=yes_x000d__x000a_NullPort=None_x000d__x000a_BorderWidth=3_x000d__x000a_CursorBlinkRate=1200_x000d__x000a_DoubleClickSpeed=452_x000d__x000a_Programs=co" xfId="618"/>
    <cellStyle name="S—_x0008__DQTV bao cao BTC" xfId="619"/>
    <cellStyle name="SAPBEXaggData" xfId="620"/>
    <cellStyle name="SAPBEXaggDataEmph" xfId="621"/>
    <cellStyle name="SAPBEXaggItem" xfId="622"/>
    <cellStyle name="SAPBEXchaText" xfId="623"/>
    <cellStyle name="SAPBEXexcBad7" xfId="624"/>
    <cellStyle name="SAPBEXexcBad8" xfId="625"/>
    <cellStyle name="SAPBEXexcBad9" xfId="626"/>
    <cellStyle name="SAPBEXexcCritical4" xfId="627"/>
    <cellStyle name="SAPBEXexcCritical5" xfId="628"/>
    <cellStyle name="SAPBEXexcCritical6" xfId="629"/>
    <cellStyle name="SAPBEXexcGood1" xfId="630"/>
    <cellStyle name="SAPBEXexcGood2" xfId="631"/>
    <cellStyle name="SAPBEXexcGood3" xfId="632"/>
    <cellStyle name="SAPBEXfilterDrill" xfId="633"/>
    <cellStyle name="SAPBEXfilterItem" xfId="634"/>
    <cellStyle name="SAPBEXfilterText" xfId="635"/>
    <cellStyle name="SAPBEXformats" xfId="636"/>
    <cellStyle name="SAPBEXheaderItem" xfId="637"/>
    <cellStyle name="SAPBEXheaderText" xfId="638"/>
    <cellStyle name="SAPBEXresData" xfId="639"/>
    <cellStyle name="SAPBEXresDataEmph" xfId="640"/>
    <cellStyle name="SAPBEXresItem" xfId="641"/>
    <cellStyle name="SAPBEXstdData" xfId="642"/>
    <cellStyle name="SAPBEXstdDataEmph" xfId="643"/>
    <cellStyle name="SAPBEXstdItem" xfId="644"/>
    <cellStyle name="SAPBEXtitle" xfId="645"/>
    <cellStyle name="SAPBEXundefined" xfId="646"/>
    <cellStyle name="SHADEDSTORES" xfId="647"/>
    <cellStyle name="so" xfId="648"/>
    <cellStyle name="SO%" xfId="649"/>
    <cellStyle name="songuyen" xfId="650"/>
    <cellStyle name="specstores" xfId="651"/>
    <cellStyle name="Standard_Anpassen der Amortisation" xfId="652"/>
    <cellStyle name="STT" xfId="653"/>
    <cellStyle name="STTDG" xfId="654"/>
    <cellStyle name="Style 1" xfId="655"/>
    <cellStyle name="Style 10" xfId="656"/>
    <cellStyle name="Style 11" xfId="657"/>
    <cellStyle name="Style 12" xfId="658"/>
    <cellStyle name="Style 13" xfId="659"/>
    <cellStyle name="Style 14" xfId="660"/>
    <cellStyle name="Style 15" xfId="661"/>
    <cellStyle name="Style 16" xfId="662"/>
    <cellStyle name="Style 17" xfId="663"/>
    <cellStyle name="Style 2" xfId="664"/>
    <cellStyle name="Style 3" xfId="665"/>
    <cellStyle name="Style 4" xfId="666"/>
    <cellStyle name="Style 5" xfId="667"/>
    <cellStyle name="Style 6" xfId="668"/>
    <cellStyle name="Style 7" xfId="669"/>
    <cellStyle name="Style 8" xfId="670"/>
    <cellStyle name="Style 9" xfId="671"/>
    <cellStyle name="style_1" xfId="672"/>
    <cellStyle name="subhead" xfId="673"/>
    <cellStyle name="Subtotal" xfId="674"/>
    <cellStyle name="symbol" xfId="675"/>
    <cellStyle name="T" xfId="676"/>
    <cellStyle name="T 2" xfId="677"/>
    <cellStyle name="T_BANG LUONG MOI KSDH va KSDC (co phu cap khu vuc)" xfId="678"/>
    <cellStyle name="T_BANG LUONG MOI KSDH va KSDC (co phu cap khu vuc)_KH 2012- NS -DAU TU LAP" xfId="679"/>
    <cellStyle name="T_BANG LUONG MOI KSDH va KSDC (co phu cap khu vuc)_KH 2012- NS -DAU TU LAP 2" xfId="680"/>
    <cellStyle name="T_BangKH2011(BKH-26-7)" xfId="681"/>
    <cellStyle name="T_BieuKH15.4" xfId="682"/>
    <cellStyle name="T_BieuKH15.4_Copy of BieuKH-15(20-8) cap nhap them so truong" xfId="683"/>
    <cellStyle name="T_Book1" xfId="684"/>
    <cellStyle name="T_Book1_1" xfId="685"/>
    <cellStyle name="T_Book1_1_Book1" xfId="686"/>
    <cellStyle name="T_Book1_1_Book1_KH 2012- NS -DAU TU LAP" xfId="687"/>
    <cellStyle name="T_Book1_1_Book1_KH 2012- NS -DAU TU LAP 2" xfId="688"/>
    <cellStyle name="T_Book1_1_KH 2012- NS -DAU TU LAP" xfId="689"/>
    <cellStyle name="T_Book1_1_KH 2012- NS -DAU TU LAP 2" xfId="690"/>
    <cellStyle name="T_Book1_1_Khoi luong cac hang muc chi tiet-702" xfId="691"/>
    <cellStyle name="T_Book1_1_Khoi luong cac hang muc chi tiet-702_KH 2012- NS -DAU TU LAP" xfId="692"/>
    <cellStyle name="T_Book1_1_Khoi luong cac hang muc chi tiet-702_KH 2012- NS -DAU TU LAP 2" xfId="693"/>
    <cellStyle name="T_Book1_1_KL NT dap nen Dot 3" xfId="694"/>
    <cellStyle name="T_Book1_1_KL NT dap nen Dot 3_KH 2012- NS -DAU TU LAP" xfId="695"/>
    <cellStyle name="T_Book1_1_KL NT dap nen Dot 3_KH 2012- NS -DAU TU LAP 2" xfId="696"/>
    <cellStyle name="T_Book1_1_KL NT Dot 3" xfId="697"/>
    <cellStyle name="T_Book1_1_KL NT Dot 3_KH 2012- NS -DAU TU LAP" xfId="698"/>
    <cellStyle name="T_Book1_1_KL NT Dot 3_KH 2012- NS -DAU TU LAP 2" xfId="699"/>
    <cellStyle name="T_Book1_1_mau KL vach son" xfId="700"/>
    <cellStyle name="T_Book1_1_mau KL vach son_KH 2012- NS -DAU TU LAP" xfId="701"/>
    <cellStyle name="T_Book1_1_mau KL vach son_KH 2012- NS -DAU TU LAP 2" xfId="702"/>
    <cellStyle name="T_Book1_1_Thong ke cong" xfId="703"/>
    <cellStyle name="T_Book1_1_Thong ke cong_KH 2012- NS -DAU TU LAP" xfId="704"/>
    <cellStyle name="T_Book1_1_Thong ke cong_KH 2012- NS -DAU TU LAP 2" xfId="705"/>
    <cellStyle name="T_Book1_2" xfId="706"/>
    <cellStyle name="T_Book1_2_DTDuong dong tien -sua tham tra 2009 - luong 650" xfId="707"/>
    <cellStyle name="T_Book1_2_DTDuong dong tien -sua tham tra 2009 - luong 650_KH 2012- NS -DAU TU LAP" xfId="708"/>
    <cellStyle name="T_Book1_2_DTDuong dong tien -sua tham tra 2009 - luong 650_KH 2012- NS -DAU TU LAP 2" xfId="709"/>
    <cellStyle name="T_Book1_2_KH 2012- NS -DAU TU LAP" xfId="710"/>
    <cellStyle name="T_Book1_2_KH 2012- NS -DAU TU LAP 2" xfId="711"/>
    <cellStyle name="T_Book1_Book1" xfId="712"/>
    <cellStyle name="T_Book1_Book1_KH 2012- NS -DAU TU LAP" xfId="713"/>
    <cellStyle name="T_Book1_Book1_KH 2012- NS -DAU TU LAP 2" xfId="714"/>
    <cellStyle name="T_Book1_DT492" xfId="715"/>
    <cellStyle name="T_Book1_DT492_KH 2012- NS -DAU TU LAP" xfId="716"/>
    <cellStyle name="T_Book1_DT492_KH 2012- NS -DAU TU LAP 2" xfId="717"/>
    <cellStyle name="T_Book1_DT972000" xfId="718"/>
    <cellStyle name="T_Book1_DT972000_KH 2012- NS -DAU TU LAP" xfId="719"/>
    <cellStyle name="T_Book1_DT972000_KH 2012- NS -DAU TU LAP 2" xfId="720"/>
    <cellStyle name="T_Book1_DTDuong dong tien -sua tham tra 2009 - luong 650" xfId="721"/>
    <cellStyle name="T_Book1_DTDuong dong tien -sua tham tra 2009 - luong 650_KH 2012- NS -DAU TU LAP" xfId="722"/>
    <cellStyle name="T_Book1_DTDuong dong tien -sua tham tra 2009 - luong 650_KH 2012- NS -DAU TU LAP 2" xfId="723"/>
    <cellStyle name="T_Book1_Du toan khao sat (bo sung 2009)" xfId="724"/>
    <cellStyle name="T_Book1_Du toan khao sat (bo sung 2009)_KH 2012- NS -DAU TU LAP" xfId="725"/>
    <cellStyle name="T_Book1_Du toan khao sat (bo sung 2009)_KH 2012- NS -DAU TU LAP 2" xfId="726"/>
    <cellStyle name="T_Book1_HECO-NR78-Gui a-Vinh(15-5-07)" xfId="727"/>
    <cellStyle name="T_Book1_HECO-NR78-Gui a-Vinh(15-5-07)_KH 2012- NS -DAU TU LAP" xfId="728"/>
    <cellStyle name="T_Book1_HECO-NR78-Gui a-Vinh(15-5-07)_KH 2012- NS -DAU TU LAP 2" xfId="729"/>
    <cellStyle name="T_Book1_KH 2012- NS -DAU TU LAP" xfId="730"/>
    <cellStyle name="T_Book1_KH 2012- NS -DAU TU LAP 2" xfId="731"/>
    <cellStyle name="T_Book1_Khoi luong cac hang muc chi tiet-702" xfId="732"/>
    <cellStyle name="T_Book1_Khoi luong cac hang muc chi tiet-702_KH 2012- NS -DAU TU LAP" xfId="733"/>
    <cellStyle name="T_Book1_Khoi luong cac hang muc chi tiet-702_KH 2012- NS -DAU TU LAP 2" xfId="734"/>
    <cellStyle name="T_Book1_KL NT dap nen Dot 3" xfId="735"/>
    <cellStyle name="T_Book1_KL NT dap nen Dot 3_KH 2012- NS -DAU TU LAP" xfId="736"/>
    <cellStyle name="T_Book1_KL NT dap nen Dot 3_KH 2012- NS -DAU TU LAP 2" xfId="737"/>
    <cellStyle name="T_Book1_KL NT Dot 3" xfId="738"/>
    <cellStyle name="T_Book1_KL NT Dot 3_KH 2012- NS -DAU TU LAP" xfId="739"/>
    <cellStyle name="T_Book1_KL NT Dot 3_KH 2012- NS -DAU TU LAP 2" xfId="740"/>
    <cellStyle name="T_Book1_mau KL vach son" xfId="741"/>
    <cellStyle name="T_Book1_mau KL vach son_KH 2012- NS -DAU TU LAP" xfId="742"/>
    <cellStyle name="T_Book1_mau KL vach son_KH 2012- NS -DAU TU LAP 2" xfId="743"/>
    <cellStyle name="T_Book1_San sat hach moi" xfId="744"/>
    <cellStyle name="T_Book1_San sat hach moi_KH 2012- NS -DAU TU LAP" xfId="745"/>
    <cellStyle name="T_Book1_San sat hach moi_KH 2012- NS -DAU TU LAP 2" xfId="746"/>
    <cellStyle name="T_Book1_Thong ke cong" xfId="747"/>
    <cellStyle name="T_Book1_Thong ke cong_KH 2012- NS -DAU TU LAP" xfId="748"/>
    <cellStyle name="T_Book1_Thong ke cong_KH 2012- NS -DAU TU LAP 2" xfId="749"/>
    <cellStyle name="T_CDKT" xfId="750"/>
    <cellStyle name="T_CDKT_KH 2012- NS -DAU TU LAP" xfId="751"/>
    <cellStyle name="T_CDKT_KH 2012- NS -DAU TU LAP 2" xfId="752"/>
    <cellStyle name="T_Copy of KS Du an dau tu" xfId="753"/>
    <cellStyle name="T_Copy of KS Du an dau tu_KH 2012- NS -DAU TU LAP" xfId="754"/>
    <cellStyle name="T_Copy of KS Du an dau tu_KH 2012- NS -DAU TU LAP 2" xfId="755"/>
    <cellStyle name="T_Cost for DD (summary)" xfId="756"/>
    <cellStyle name="T_Cost for DD (summary)_KH 2012- NS -DAU TU LAP" xfId="757"/>
    <cellStyle name="T_Cost for DD (summary)_KH 2012- NS -DAU TU LAP 2" xfId="758"/>
    <cellStyle name="T_DT972000" xfId="759"/>
    <cellStyle name="T_DTDuong dong tien -sua tham tra 2009 - luong 650" xfId="760"/>
    <cellStyle name="T_DTDuong dong tien -sua tham tra 2009 - luong 650_KH 2012- NS -DAU TU LAP" xfId="761"/>
    <cellStyle name="T_DTDuong dong tien -sua tham tra 2009 - luong 650_KH 2012- NS -DAU TU LAP 2" xfId="762"/>
    <cellStyle name="T_dtTL598G1." xfId="763"/>
    <cellStyle name="T_dtTL598G1._KH 2012- NS -DAU TU LAP" xfId="764"/>
    <cellStyle name="T_dtTL598G1._KH 2012- NS -DAU TU LAP 2" xfId="765"/>
    <cellStyle name="T_Du toan khao sat (bo sung 2009)" xfId="766"/>
    <cellStyle name="T_Du toan khao sat (bo sung 2009)_KH 2012- NS -DAU TU LAP" xfId="767"/>
    <cellStyle name="T_Du toan khao sat (bo sung 2009)_KH 2012- NS -DAU TU LAP 2" xfId="768"/>
    <cellStyle name="T_Khao satD1" xfId="769"/>
    <cellStyle name="T_Khao satD1_KH 2012- NS -DAU TU LAP" xfId="770"/>
    <cellStyle name="T_Khao satD1_KH 2012- NS -DAU TU LAP 2" xfId="771"/>
    <cellStyle name="T_Khoi luong cac hang muc chi tiet-702" xfId="772"/>
    <cellStyle name="T_Khoi luong cac hang muc chi tiet-702_KH 2012- NS -DAU TU LAP" xfId="773"/>
    <cellStyle name="T_Khoi luong cac hang muc chi tiet-702_KH 2012- NS -DAU TU LAP 2" xfId="774"/>
    <cellStyle name="T_KL NT dap nen Dot 3" xfId="775"/>
    <cellStyle name="T_KL NT Dot 3" xfId="776"/>
    <cellStyle name="T_Kl VL ranh" xfId="777"/>
    <cellStyle name="T_Kl VL ranh_KH 2012- NS -DAU TU LAP" xfId="778"/>
    <cellStyle name="T_Kl VL ranh_KH 2012- NS -DAU TU LAP 2" xfId="779"/>
    <cellStyle name="T_KLNMD1" xfId="780"/>
    <cellStyle name="T_KLNMD1_KH 2012- NS -DAU TU LAP" xfId="781"/>
    <cellStyle name="T_KLNMD1_KH 2012- NS -DAU TU LAP 2" xfId="782"/>
    <cellStyle name="T_luong ND 66" xfId="783"/>
    <cellStyle name="T_mau KL vach son" xfId="784"/>
    <cellStyle name="T_mau KL vach son_KH 2012- NS -DAU TU LAP" xfId="785"/>
    <cellStyle name="T_mau KL vach son_KH 2012- NS -DAU TU LAP 2" xfId="786"/>
    <cellStyle name="T_San sat hach moi" xfId="787"/>
    <cellStyle name="T_San sat hach moi_KH 2012- NS -DAU TU LAP" xfId="788"/>
    <cellStyle name="T_San sat hach moi_KH 2012- NS -DAU TU LAP 2" xfId="789"/>
    <cellStyle name="T_SS BVTC cau va cong tuyen Le Chan" xfId="790"/>
    <cellStyle name="T_SS BVTC cau va cong tuyen Le Chan_KH 2012- NS -DAU TU LAP" xfId="791"/>
    <cellStyle name="T_SS BVTC cau va cong tuyen Le Chan_KH 2012- NS -DAU TU LAP 2" xfId="792"/>
    <cellStyle name="T_THKL 1303" xfId="793"/>
    <cellStyle name="T_THKL 1303_KH 2012- NS -DAU TU LAP" xfId="794"/>
    <cellStyle name="T_THKL 1303_KH 2012- NS -DAU TU LAP 2" xfId="795"/>
    <cellStyle name="T_Thong ke" xfId="796"/>
    <cellStyle name="T_Thong ke cong" xfId="797"/>
    <cellStyle name="T_Thong ke cong_KH 2012- NS -DAU TU LAP" xfId="798"/>
    <cellStyle name="T_Thong ke cong_KH 2012- NS -DAU TU LAP 2" xfId="799"/>
    <cellStyle name="T_thong ke giao dan sinh" xfId="800"/>
    <cellStyle name="T_thong ke giao dan sinh_KH 2012- NS -DAU TU LAP" xfId="801"/>
    <cellStyle name="T_thong ke giao dan sinh_KH 2012- NS -DAU TU LAP 2" xfId="802"/>
    <cellStyle name="T_Thong ke_KH 2012- NS -DAU TU LAP" xfId="803"/>
    <cellStyle name="T_Thong ke_KH 2012- NS -DAU TU LAP 2" xfId="804"/>
    <cellStyle name="T_tien2004" xfId="805"/>
    <cellStyle name="T_tien2004_KH 2012- NS -DAU TU LAP" xfId="806"/>
    <cellStyle name="T_tien2004_KH 2012- NS -DAU TU LAP 2" xfId="807"/>
    <cellStyle name="T_TKE-ChoDon-sua" xfId="808"/>
    <cellStyle name="T_TKE-ChoDon-sua_KH 2012- NS -DAU TU LAP" xfId="809"/>
    <cellStyle name="T_TKE-ChoDon-sua_KH 2012- NS -DAU TU LAP 2" xfId="810"/>
    <cellStyle name="T_Tong hop BHTN gui 21 9" xfId="811"/>
    <cellStyle name="T_Tong hop BHTN gui 21 9 2" xfId="812"/>
    <cellStyle name="T_Tong hop BHTN gui 21 9_Copy of Bao cao luong ND 66 gui Bo TC fix 2" xfId="813"/>
    <cellStyle name="T_Tong hop BHTN gui 21 9_luong ND 66" xfId="814"/>
    <cellStyle name="T_Tong hop BHTN gui 21 9_Tong hop luong ND 66 Huyen - Hung 08 12" xfId="815"/>
    <cellStyle name="T_Tong hop BHTN gui 21 9_Tong hop luong ND 66 Huyen - Hung 26 11" xfId="816"/>
    <cellStyle name="T_Tong hop BHTN gui 21 9_Tong hop luong ND 66 Huyen - Hung 27 11" xfId="817"/>
    <cellStyle name="T_Tong hop khoi luong Dot 3" xfId="818"/>
    <cellStyle name="T_Tong hop khoi luong Dot 3_KH 2012- NS -DAU TU LAP" xfId="819"/>
    <cellStyle name="T_Tong hop khoi luong Dot 3_KH 2012- NS -DAU TU LAP 2" xfId="820"/>
    <cellStyle name="T_Von gui STC" xfId="821"/>
    <cellStyle name="T_Von gui STC-1" xfId="822"/>
    <cellStyle name="T_von XDCB" xfId="823"/>
    <cellStyle name="T_Worksheet in D: ... Hoan thien 5goi theo KL cu 28-06 4.Cong 5goi Coc 33-Km1+490.13 Cong coc 33-km1+490.13" xfId="824"/>
    <cellStyle name="T_Worksheet in D: ... Hoan thien 5goi theo KL cu 28-06 4.Cong 5goi Coc 33-Km1+490.13 Cong coc 33-km1+490.13_KH 2012- NS -DAU TU LAP" xfId="825"/>
    <cellStyle name="T_Worksheet in D: ... Hoan thien 5goi theo KL cu 28-06 4.Cong 5goi Coc 33-Km1+490.13 Cong coc 33-km1+490.13_KH 2012- NS -DAU TU LAP 2" xfId="826"/>
    <cellStyle name="Text Indent A" xfId="827"/>
    <cellStyle name="Text Indent B" xfId="828"/>
    <cellStyle name="Text Indent C" xfId="829"/>
    <cellStyle name="th" xfId="830"/>
    <cellStyle name="th 2" xfId="831"/>
    <cellStyle name="þ_x001d_ð¤_x000c_¯þ_x0014__x000d_¨þU_x0001_À_x0004_ _x0015__x000f__x0001__x0001_" xfId="832"/>
    <cellStyle name="þ_x001d_ð¤_x000c_¯þ_x0014__x000d_¨þU_x0001_À_x0004_ _x0015__x000f__x0001__x0001_ 2" xfId="833"/>
    <cellStyle name="þ_x001d_ð·_x000c_æþ'_x000d_ßþU_x0001_Ø_x0005_ü_x0014__x0007__x0001__x0001_" xfId="834"/>
    <cellStyle name="þ_x001d_ðÇ%Uý—&amp;Hý9_x0008_Ÿ s_x000a__x0007__x0001__x0001_" xfId="835"/>
    <cellStyle name="þ_x001d_ðK_x000c_Fý_x001b__x000d_9ýU_x0001_Ð_x0008_¦)_x0007__x0001__x0001_" xfId="836"/>
    <cellStyle name="thuong-10" xfId="837"/>
    <cellStyle name="thuong-11" xfId="838"/>
    <cellStyle name="Thuyet minh" xfId="839"/>
    <cellStyle name="Tiêu đề" xfId="840"/>
    <cellStyle name="Tính toán" xfId="841"/>
    <cellStyle name="tit1" xfId="842"/>
    <cellStyle name="tit2" xfId="843"/>
    <cellStyle name="tit3" xfId="844"/>
    <cellStyle name="tit4" xfId="845"/>
    <cellStyle name="Title 2" xfId="846"/>
    <cellStyle name="Tổng" xfId="847"/>
    <cellStyle name="Tong so" xfId="848"/>
    <cellStyle name="tong so 1" xfId="849"/>
    <cellStyle name="Tổng_KP khoan theo ND 29 - ND92" xfId="850"/>
    <cellStyle name="Tongcong" xfId="851"/>
    <cellStyle name="Tốt" xfId="852"/>
    <cellStyle name="Total 2" xfId="853"/>
    <cellStyle name="trang" xfId="854"/>
    <cellStyle name="Trung tính" xfId="855"/>
    <cellStyle name="u" xfId="856"/>
    <cellStyle name="Valuta (0)_CALPREZZ" xfId="857"/>
    <cellStyle name="Valuta_ PESO ELETTR." xfId="858"/>
    <cellStyle name="Văn bản Cảnh báo" xfId="859"/>
    <cellStyle name="Văn bản Giải thích" xfId="860"/>
    <cellStyle name="VANG1" xfId="861"/>
    <cellStyle name="viet" xfId="862"/>
    <cellStyle name="viet 2" xfId="863"/>
    <cellStyle name="viet2" xfId="864"/>
    <cellStyle name="viet2 2" xfId="865"/>
    <cellStyle name="vn time 10" xfId="866"/>
    <cellStyle name="Vn Time 13" xfId="867"/>
    <cellStyle name="Vn Time 14" xfId="868"/>
    <cellStyle name="vn_time" xfId="869"/>
    <cellStyle name="vnbo" xfId="870"/>
    <cellStyle name="vnhead1" xfId="871"/>
    <cellStyle name="vnhead2" xfId="872"/>
    <cellStyle name="vnhead3" xfId="873"/>
    <cellStyle name="vnhead4" xfId="874"/>
    <cellStyle name="vntxt1" xfId="875"/>
    <cellStyle name="vntxt2" xfId="876"/>
    <cellStyle name="Währung [0]_Compiling Utility Macros" xfId="877"/>
    <cellStyle name="Währung_Compiling Utility Macros" xfId="878"/>
    <cellStyle name="Walutowy [0]_Invoices2001Slovakia" xfId="879"/>
    <cellStyle name="Walutowy_Invoices2001Slovakia" xfId="880"/>
    <cellStyle name="Xấu" xfId="881"/>
    <cellStyle name="xuan" xfId="882"/>
    <cellStyle name="Обычный_Лист1" xfId="883"/>
    <cellStyle name=" [0.00]_ Att. 1- Cover" xfId="884"/>
    <cellStyle name="_ Att. 1- Cover" xfId="885"/>
    <cellStyle name="?_ Att. 1- Cover" xfId="886"/>
    <cellStyle name="똿뗦먛귟 [0.00]_PRODUCT DETAIL Q1" xfId="887"/>
    <cellStyle name="똿뗦먛귟_PRODUCT DETAIL Q1" xfId="888"/>
    <cellStyle name="믅됞 [0.00]_PRODUCT DETAIL Q1" xfId="889"/>
    <cellStyle name="믅됞_PRODUCT DETAIL Q1" xfId="890"/>
    <cellStyle name="백분율_95" xfId="891"/>
    <cellStyle name="뷭?_BOOKSHIP" xfId="892"/>
    <cellStyle name="콤마 [ - 유형1" xfId="893"/>
    <cellStyle name="콤마 [ - 유형2" xfId="894"/>
    <cellStyle name="콤마 [ - 유형3" xfId="895"/>
    <cellStyle name="콤마 [ - 유형4" xfId="896"/>
    <cellStyle name="콤마 [ - 유형5" xfId="897"/>
    <cellStyle name="콤마 [ - 유형6" xfId="898"/>
    <cellStyle name="콤마 [ - 유형7" xfId="899"/>
    <cellStyle name="콤마 [ - 유형8" xfId="900"/>
    <cellStyle name="콤마 [0]_ 비목별 월별기술 " xfId="901"/>
    <cellStyle name="콤마_ 비목별 월별기술 " xfId="902"/>
    <cellStyle name="통화 [0]_1202" xfId="903"/>
    <cellStyle name="통화_1202" xfId="904"/>
    <cellStyle name="표준_(정보부문)월별인원계획" xfId="905"/>
    <cellStyle name="一般_00Q3902REV.1" xfId="906"/>
    <cellStyle name="千分位[0]_00Q3902REV.1" xfId="907"/>
    <cellStyle name="千分位_00Q3902REV.1" xfId="908"/>
    <cellStyle name="常规_Sheet1" xfId="909"/>
    <cellStyle name="桁区切り_工費" xfId="910"/>
    <cellStyle name="標準_BOQ-08" xfId="911"/>
    <cellStyle name="貨幣 [0]_00Q3902REV.1" xfId="912"/>
    <cellStyle name="貨幣[0]_BRE" xfId="913"/>
    <cellStyle name="貨幣_00Q3902REV.1" xfId="9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y"/>
      <sheetName val="Sum"/>
      <sheetName val="Sheet2"/>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PT ksat"/>
      <sheetName val="LUONG KS"/>
      <sheetName val="May"/>
      <sheetName val="heso"/>
      <sheetName val="V-M(Bdinh)"/>
      <sheetName val="갑지"/>
      <sheetName val="6823_PS_17002"/>
      <sheetName val="PU_ITALY_2"/>
      <sheetName val="PTDG"/>
      <sheetName val="THDT"/>
      <sheetName val="VAT LIEU"/>
      <sheetName val="DTCT"/>
      <sheetName val="XD4Poppy"/>
      <sheetName val="SILICATE"/>
      <sheetName val="gVL"/>
      <sheetName val="Chi tiết Goc -AB"/>
      <sheetName val="ranh hon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y"/>
      <sheetName val="Sum"/>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VL"/>
      <sheetName val="Don_gia_chi_tiet"/>
      <sheetName val="PTDG"/>
      <sheetName val="PU_ITALY_2"/>
      <sheetName val="TH_DZ352"/>
      <sheetName val="Tro_giup2"/>
      <sheetName val="DON_GIA_CAN_THO2"/>
      <sheetName val="Commercial value"/>
      <sheetName val="Ky Lam Bridge"/>
      <sheetName val="Provisional Sums Item"/>
      <sheetName val="Gas Pressure Welding"/>
      <sheetName val="General Item&amp;General Requiremen"/>
      <sheetName val="General Items"/>
      <sheetName val="Regenral Requirements"/>
      <sheetName val="402"/>
      <sheetName val="S-curve "/>
      <sheetName val="NC"/>
      <sheetName val="A1.CN"/>
      <sheetName val="TONG HOP VL-NC"/>
      <sheetName val="lam-moi"/>
      <sheetName val="HĐ ngoài"/>
      <sheetName val="DONVIBAN"/>
      <sheetName val="NGUON"/>
      <sheetName val="CTG"/>
      <sheetName val="dnc4"/>
      <sheetName val="갑지"/>
      <sheetName val="침하계"/>
      <sheetName val="BETON"/>
      <sheetName val="24-ACMV"/>
      <sheetName val="Du Toan"/>
      <sheetName val="DGTH"/>
      <sheetName val="dongia (2)"/>
      <sheetName val="Mall"/>
      <sheetName val="PROFILE"/>
      <sheetName val="Adix A"/>
      <sheetName val="dg67-1"/>
      <sheetName val="chiet tinh"/>
      <sheetName val="Don_gia"/>
      <sheetName val="DON_GIA_TRAM_(3)"/>
      <sheetName val="7606_DZ"/>
      <sheetName val="TONG_HOP_VL-NC_TT"/>
      <sheetName val="CHITIET_VL-NC-TT_-1p"/>
      <sheetName val="KPVC-BD_"/>
      <sheetName val="BANCO (2)"/>
      <sheetName val="MT DPin (2)"/>
      <sheetName val="May"/>
      <sheetName val="phuluc1"/>
      <sheetName val="So doi chieu LC"/>
      <sheetName val="CBKC-110"/>
      <sheetName val="Du_lieu"/>
      <sheetName val="project management"/>
      <sheetName val="EIRR&gt;1&lt;1"/>
      <sheetName val="EIRR&gt; 2"/>
      <sheetName val="EIRR&lt;2"/>
      <sheetName val="Cp&gt;10-Ln&lt;10"/>
      <sheetName val="Ln&lt;20"/>
      <sheetName val="실행철강하도"/>
      <sheetName val="chitimc"/>
      <sheetName val="giathanh1"/>
      <sheetName val="Titles"/>
      <sheetName val="Rates 2009"/>
      <sheetName val="SL"/>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23"/>
  <sheetViews>
    <sheetView zoomScaleNormal="100" workbookViewId="0">
      <pane xSplit="2" ySplit="7" topLeftCell="F35" activePane="bottomRight" state="frozen"/>
      <selection pane="topRight" activeCell="C1" sqref="C1"/>
      <selection pane="bottomLeft" activeCell="A8" sqref="A8"/>
      <selection pane="bottomRight" activeCell="Q6" sqref="Q6"/>
    </sheetView>
  </sheetViews>
  <sheetFormatPr defaultRowHeight="15"/>
  <cols>
    <col min="1" max="1" width="8.140625" style="23" customWidth="1"/>
    <col min="2" max="2" width="20.85546875" style="23" customWidth="1"/>
    <col min="3" max="4" width="10.5703125" style="23" customWidth="1"/>
    <col min="5" max="5" width="10.85546875" style="23" bestFit="1" customWidth="1"/>
    <col min="6" max="6" width="10.85546875" style="23" customWidth="1"/>
    <col min="7" max="7" width="12" style="23" bestFit="1" customWidth="1"/>
    <col min="8" max="8" width="10.85546875" style="23" bestFit="1" customWidth="1"/>
    <col min="9" max="9" width="11.140625" style="23" customWidth="1"/>
    <col min="10" max="10" width="13.42578125" style="23" customWidth="1"/>
    <col min="11" max="11" width="12.28515625" style="23" customWidth="1"/>
    <col min="12" max="12" width="12.140625" style="23" bestFit="1" customWidth="1"/>
    <col min="13" max="13" width="8.140625" style="23" customWidth="1"/>
    <col min="14" max="14" width="20.85546875" style="23" customWidth="1"/>
    <col min="15" max="15" width="12.28515625" style="23" customWidth="1"/>
    <col min="16" max="16" width="10.85546875" style="23" customWidth="1"/>
    <col min="17" max="17" width="10.85546875" style="23" bestFit="1" customWidth="1"/>
    <col min="18" max="18" width="10.85546875" style="23" customWidth="1"/>
    <col min="19" max="19" width="10.85546875" style="23" bestFit="1" customWidth="1"/>
    <col min="20" max="20" width="13.140625" style="23" customWidth="1"/>
    <col min="21" max="21" width="12.42578125" style="23" customWidth="1"/>
    <col min="22" max="22" width="13.5703125" style="23" customWidth="1"/>
    <col min="23" max="23" width="13.28515625" style="23" customWidth="1"/>
    <col min="24" max="25" width="9.140625" style="23"/>
    <col min="26" max="26" width="11.42578125" style="23" customWidth="1"/>
    <col min="27" max="256" width="9.140625" style="23"/>
    <col min="257" max="257" width="8.140625" style="23" customWidth="1"/>
    <col min="258" max="258" width="20.85546875" style="23" customWidth="1"/>
    <col min="259" max="260" width="10.5703125" style="23" customWidth="1"/>
    <col min="261" max="261" width="10.85546875" style="23" bestFit="1" customWidth="1"/>
    <col min="262" max="262" width="10.85546875" style="23" customWidth="1"/>
    <col min="263" max="263" width="12" style="23" bestFit="1" customWidth="1"/>
    <col min="264" max="264" width="10.85546875" style="23" bestFit="1" customWidth="1"/>
    <col min="265" max="265" width="11.140625" style="23" customWidth="1"/>
    <col min="266" max="266" width="13.42578125" style="23" customWidth="1"/>
    <col min="267" max="267" width="12.28515625" style="23" customWidth="1"/>
    <col min="268" max="268" width="12.140625" style="23" bestFit="1" customWidth="1"/>
    <col min="269" max="269" width="8.140625" style="23" customWidth="1"/>
    <col min="270" max="270" width="20.85546875" style="23" customWidth="1"/>
    <col min="271" max="271" width="12.28515625" style="23" customWidth="1"/>
    <col min="272" max="272" width="10.85546875" style="23" customWidth="1"/>
    <col min="273" max="273" width="10.85546875" style="23" bestFit="1" customWidth="1"/>
    <col min="274" max="274" width="10.85546875" style="23" customWidth="1"/>
    <col min="275" max="275" width="10.85546875" style="23" bestFit="1" customWidth="1"/>
    <col min="276" max="276" width="13.140625" style="23" customWidth="1"/>
    <col min="277" max="277" width="12.42578125" style="23" customWidth="1"/>
    <col min="278" max="278" width="13.5703125" style="23" customWidth="1"/>
    <col min="279" max="279" width="13.28515625" style="23" customWidth="1"/>
    <col min="280" max="281" width="9.140625" style="23"/>
    <col min="282" max="282" width="11.42578125" style="23" customWidth="1"/>
    <col min="283" max="512" width="9.140625" style="23"/>
    <col min="513" max="513" width="8.140625" style="23" customWidth="1"/>
    <col min="514" max="514" width="20.85546875" style="23" customWidth="1"/>
    <col min="515" max="516" width="10.5703125" style="23" customWidth="1"/>
    <col min="517" max="517" width="10.85546875" style="23" bestFit="1" customWidth="1"/>
    <col min="518" max="518" width="10.85546875" style="23" customWidth="1"/>
    <col min="519" max="519" width="12" style="23" bestFit="1" customWidth="1"/>
    <col min="520" max="520" width="10.85546875" style="23" bestFit="1" customWidth="1"/>
    <col min="521" max="521" width="11.140625" style="23" customWidth="1"/>
    <col min="522" max="522" width="13.42578125" style="23" customWidth="1"/>
    <col min="523" max="523" width="12.28515625" style="23" customWidth="1"/>
    <col min="524" max="524" width="12.140625" style="23" bestFit="1" customWidth="1"/>
    <col min="525" max="525" width="8.140625" style="23" customWidth="1"/>
    <col min="526" max="526" width="20.85546875" style="23" customWidth="1"/>
    <col min="527" max="527" width="12.28515625" style="23" customWidth="1"/>
    <col min="528" max="528" width="10.85546875" style="23" customWidth="1"/>
    <col min="529" max="529" width="10.85546875" style="23" bestFit="1" customWidth="1"/>
    <col min="530" max="530" width="10.85546875" style="23" customWidth="1"/>
    <col min="531" max="531" width="10.85546875" style="23" bestFit="1" customWidth="1"/>
    <col min="532" max="532" width="13.140625" style="23" customWidth="1"/>
    <col min="533" max="533" width="12.42578125" style="23" customWidth="1"/>
    <col min="534" max="534" width="13.5703125" style="23" customWidth="1"/>
    <col min="535" max="535" width="13.28515625" style="23" customWidth="1"/>
    <col min="536" max="537" width="9.140625" style="23"/>
    <col min="538" max="538" width="11.42578125" style="23" customWidth="1"/>
    <col min="539" max="768" width="9.140625" style="23"/>
    <col min="769" max="769" width="8.140625" style="23" customWidth="1"/>
    <col min="770" max="770" width="20.85546875" style="23" customWidth="1"/>
    <col min="771" max="772" width="10.5703125" style="23" customWidth="1"/>
    <col min="773" max="773" width="10.85546875" style="23" bestFit="1" customWidth="1"/>
    <col min="774" max="774" width="10.85546875" style="23" customWidth="1"/>
    <col min="775" max="775" width="12" style="23" bestFit="1" customWidth="1"/>
    <col min="776" max="776" width="10.85546875" style="23" bestFit="1" customWidth="1"/>
    <col min="777" max="777" width="11.140625" style="23" customWidth="1"/>
    <col min="778" max="778" width="13.42578125" style="23" customWidth="1"/>
    <col min="779" max="779" width="12.28515625" style="23" customWidth="1"/>
    <col min="780" max="780" width="12.140625" style="23" bestFit="1" customWidth="1"/>
    <col min="781" max="781" width="8.140625" style="23" customWidth="1"/>
    <col min="782" max="782" width="20.85546875" style="23" customWidth="1"/>
    <col min="783" max="783" width="12.28515625" style="23" customWidth="1"/>
    <col min="784" max="784" width="10.85546875" style="23" customWidth="1"/>
    <col min="785" max="785" width="10.85546875" style="23" bestFit="1" customWidth="1"/>
    <col min="786" max="786" width="10.85546875" style="23" customWidth="1"/>
    <col min="787" max="787" width="10.85546875" style="23" bestFit="1" customWidth="1"/>
    <col min="788" max="788" width="13.140625" style="23" customWidth="1"/>
    <col min="789" max="789" width="12.42578125" style="23" customWidth="1"/>
    <col min="790" max="790" width="13.5703125" style="23" customWidth="1"/>
    <col min="791" max="791" width="13.28515625" style="23" customWidth="1"/>
    <col min="792" max="793" width="9.140625" style="23"/>
    <col min="794" max="794" width="11.42578125" style="23" customWidth="1"/>
    <col min="795" max="1024" width="9.140625" style="23"/>
    <col min="1025" max="1025" width="8.140625" style="23" customWidth="1"/>
    <col min="1026" max="1026" width="20.85546875" style="23" customWidth="1"/>
    <col min="1027" max="1028" width="10.5703125" style="23" customWidth="1"/>
    <col min="1029" max="1029" width="10.85546875" style="23" bestFit="1" customWidth="1"/>
    <col min="1030" max="1030" width="10.85546875" style="23" customWidth="1"/>
    <col min="1031" max="1031" width="12" style="23" bestFit="1" customWidth="1"/>
    <col min="1032" max="1032" width="10.85546875" style="23" bestFit="1" customWidth="1"/>
    <col min="1033" max="1033" width="11.140625" style="23" customWidth="1"/>
    <col min="1034" max="1034" width="13.42578125" style="23" customWidth="1"/>
    <col min="1035" max="1035" width="12.28515625" style="23" customWidth="1"/>
    <col min="1036" max="1036" width="12.140625" style="23" bestFit="1" customWidth="1"/>
    <col min="1037" max="1037" width="8.140625" style="23" customWidth="1"/>
    <col min="1038" max="1038" width="20.85546875" style="23" customWidth="1"/>
    <col min="1039" max="1039" width="12.28515625" style="23" customWidth="1"/>
    <col min="1040" max="1040" width="10.85546875" style="23" customWidth="1"/>
    <col min="1041" max="1041" width="10.85546875" style="23" bestFit="1" customWidth="1"/>
    <col min="1042" max="1042" width="10.85546875" style="23" customWidth="1"/>
    <col min="1043" max="1043" width="10.85546875" style="23" bestFit="1" customWidth="1"/>
    <col min="1044" max="1044" width="13.140625" style="23" customWidth="1"/>
    <col min="1045" max="1045" width="12.42578125" style="23" customWidth="1"/>
    <col min="1046" max="1046" width="13.5703125" style="23" customWidth="1"/>
    <col min="1047" max="1047" width="13.28515625" style="23" customWidth="1"/>
    <col min="1048" max="1049" width="9.140625" style="23"/>
    <col min="1050" max="1050" width="11.42578125" style="23" customWidth="1"/>
    <col min="1051" max="1280" width="9.140625" style="23"/>
    <col min="1281" max="1281" width="8.140625" style="23" customWidth="1"/>
    <col min="1282" max="1282" width="20.85546875" style="23" customWidth="1"/>
    <col min="1283" max="1284" width="10.5703125" style="23" customWidth="1"/>
    <col min="1285" max="1285" width="10.85546875" style="23" bestFit="1" customWidth="1"/>
    <col min="1286" max="1286" width="10.85546875" style="23" customWidth="1"/>
    <col min="1287" max="1287" width="12" style="23" bestFit="1" customWidth="1"/>
    <col min="1288" max="1288" width="10.85546875" style="23" bestFit="1" customWidth="1"/>
    <col min="1289" max="1289" width="11.140625" style="23" customWidth="1"/>
    <col min="1290" max="1290" width="13.42578125" style="23" customWidth="1"/>
    <col min="1291" max="1291" width="12.28515625" style="23" customWidth="1"/>
    <col min="1292" max="1292" width="12.140625" style="23" bestFit="1" customWidth="1"/>
    <col min="1293" max="1293" width="8.140625" style="23" customWidth="1"/>
    <col min="1294" max="1294" width="20.85546875" style="23" customWidth="1"/>
    <col min="1295" max="1295" width="12.28515625" style="23" customWidth="1"/>
    <col min="1296" max="1296" width="10.85546875" style="23" customWidth="1"/>
    <col min="1297" max="1297" width="10.85546875" style="23" bestFit="1" customWidth="1"/>
    <col min="1298" max="1298" width="10.85546875" style="23" customWidth="1"/>
    <col min="1299" max="1299" width="10.85546875" style="23" bestFit="1" customWidth="1"/>
    <col min="1300" max="1300" width="13.140625" style="23" customWidth="1"/>
    <col min="1301" max="1301" width="12.42578125" style="23" customWidth="1"/>
    <col min="1302" max="1302" width="13.5703125" style="23" customWidth="1"/>
    <col min="1303" max="1303" width="13.28515625" style="23" customWidth="1"/>
    <col min="1304" max="1305" width="9.140625" style="23"/>
    <col min="1306" max="1306" width="11.42578125" style="23" customWidth="1"/>
    <col min="1307" max="1536" width="9.140625" style="23"/>
    <col min="1537" max="1537" width="8.140625" style="23" customWidth="1"/>
    <col min="1538" max="1538" width="20.85546875" style="23" customWidth="1"/>
    <col min="1539" max="1540" width="10.5703125" style="23" customWidth="1"/>
    <col min="1541" max="1541" width="10.85546875" style="23" bestFit="1" customWidth="1"/>
    <col min="1542" max="1542" width="10.85546875" style="23" customWidth="1"/>
    <col min="1543" max="1543" width="12" style="23" bestFit="1" customWidth="1"/>
    <col min="1544" max="1544" width="10.85546875" style="23" bestFit="1" customWidth="1"/>
    <col min="1545" max="1545" width="11.140625" style="23" customWidth="1"/>
    <col min="1546" max="1546" width="13.42578125" style="23" customWidth="1"/>
    <col min="1547" max="1547" width="12.28515625" style="23" customWidth="1"/>
    <col min="1548" max="1548" width="12.140625" style="23" bestFit="1" customWidth="1"/>
    <col min="1549" max="1549" width="8.140625" style="23" customWidth="1"/>
    <col min="1550" max="1550" width="20.85546875" style="23" customWidth="1"/>
    <col min="1551" max="1551" width="12.28515625" style="23" customWidth="1"/>
    <col min="1552" max="1552" width="10.85546875" style="23" customWidth="1"/>
    <col min="1553" max="1553" width="10.85546875" style="23" bestFit="1" customWidth="1"/>
    <col min="1554" max="1554" width="10.85546875" style="23" customWidth="1"/>
    <col min="1555" max="1555" width="10.85546875" style="23" bestFit="1" customWidth="1"/>
    <col min="1556" max="1556" width="13.140625" style="23" customWidth="1"/>
    <col min="1557" max="1557" width="12.42578125" style="23" customWidth="1"/>
    <col min="1558" max="1558" width="13.5703125" style="23" customWidth="1"/>
    <col min="1559" max="1559" width="13.28515625" style="23" customWidth="1"/>
    <col min="1560" max="1561" width="9.140625" style="23"/>
    <col min="1562" max="1562" width="11.42578125" style="23" customWidth="1"/>
    <col min="1563" max="1792" width="9.140625" style="23"/>
    <col min="1793" max="1793" width="8.140625" style="23" customWidth="1"/>
    <col min="1794" max="1794" width="20.85546875" style="23" customWidth="1"/>
    <col min="1795" max="1796" width="10.5703125" style="23" customWidth="1"/>
    <col min="1797" max="1797" width="10.85546875" style="23" bestFit="1" customWidth="1"/>
    <col min="1798" max="1798" width="10.85546875" style="23" customWidth="1"/>
    <col min="1799" max="1799" width="12" style="23" bestFit="1" customWidth="1"/>
    <col min="1800" max="1800" width="10.85546875" style="23" bestFit="1" customWidth="1"/>
    <col min="1801" max="1801" width="11.140625" style="23" customWidth="1"/>
    <col min="1802" max="1802" width="13.42578125" style="23" customWidth="1"/>
    <col min="1803" max="1803" width="12.28515625" style="23" customWidth="1"/>
    <col min="1804" max="1804" width="12.140625" style="23" bestFit="1" customWidth="1"/>
    <col min="1805" max="1805" width="8.140625" style="23" customWidth="1"/>
    <col min="1806" max="1806" width="20.85546875" style="23" customWidth="1"/>
    <col min="1807" max="1807" width="12.28515625" style="23" customWidth="1"/>
    <col min="1808" max="1808" width="10.85546875" style="23" customWidth="1"/>
    <col min="1809" max="1809" width="10.85546875" style="23" bestFit="1" customWidth="1"/>
    <col min="1810" max="1810" width="10.85546875" style="23" customWidth="1"/>
    <col min="1811" max="1811" width="10.85546875" style="23" bestFit="1" customWidth="1"/>
    <col min="1812" max="1812" width="13.140625" style="23" customWidth="1"/>
    <col min="1813" max="1813" width="12.42578125" style="23" customWidth="1"/>
    <col min="1814" max="1814" width="13.5703125" style="23" customWidth="1"/>
    <col min="1815" max="1815" width="13.28515625" style="23" customWidth="1"/>
    <col min="1816" max="1817" width="9.140625" style="23"/>
    <col min="1818" max="1818" width="11.42578125" style="23" customWidth="1"/>
    <col min="1819" max="2048" width="9.140625" style="23"/>
    <col min="2049" max="2049" width="8.140625" style="23" customWidth="1"/>
    <col min="2050" max="2050" width="20.85546875" style="23" customWidth="1"/>
    <col min="2051" max="2052" width="10.5703125" style="23" customWidth="1"/>
    <col min="2053" max="2053" width="10.85546875" style="23" bestFit="1" customWidth="1"/>
    <col min="2054" max="2054" width="10.85546875" style="23" customWidth="1"/>
    <col min="2055" max="2055" width="12" style="23" bestFit="1" customWidth="1"/>
    <col min="2056" max="2056" width="10.85546875" style="23" bestFit="1" customWidth="1"/>
    <col min="2057" max="2057" width="11.140625" style="23" customWidth="1"/>
    <col min="2058" max="2058" width="13.42578125" style="23" customWidth="1"/>
    <col min="2059" max="2059" width="12.28515625" style="23" customWidth="1"/>
    <col min="2060" max="2060" width="12.140625" style="23" bestFit="1" customWidth="1"/>
    <col min="2061" max="2061" width="8.140625" style="23" customWidth="1"/>
    <col min="2062" max="2062" width="20.85546875" style="23" customWidth="1"/>
    <col min="2063" max="2063" width="12.28515625" style="23" customWidth="1"/>
    <col min="2064" max="2064" width="10.85546875" style="23" customWidth="1"/>
    <col min="2065" max="2065" width="10.85546875" style="23" bestFit="1" customWidth="1"/>
    <col min="2066" max="2066" width="10.85546875" style="23" customWidth="1"/>
    <col min="2067" max="2067" width="10.85546875" style="23" bestFit="1" customWidth="1"/>
    <col min="2068" max="2068" width="13.140625" style="23" customWidth="1"/>
    <col min="2069" max="2069" width="12.42578125" style="23" customWidth="1"/>
    <col min="2070" max="2070" width="13.5703125" style="23" customWidth="1"/>
    <col min="2071" max="2071" width="13.28515625" style="23" customWidth="1"/>
    <col min="2072" max="2073" width="9.140625" style="23"/>
    <col min="2074" max="2074" width="11.42578125" style="23" customWidth="1"/>
    <col min="2075" max="2304" width="9.140625" style="23"/>
    <col min="2305" max="2305" width="8.140625" style="23" customWidth="1"/>
    <col min="2306" max="2306" width="20.85546875" style="23" customWidth="1"/>
    <col min="2307" max="2308" width="10.5703125" style="23" customWidth="1"/>
    <col min="2309" max="2309" width="10.85546875" style="23" bestFit="1" customWidth="1"/>
    <col min="2310" max="2310" width="10.85546875" style="23" customWidth="1"/>
    <col min="2311" max="2311" width="12" style="23" bestFit="1" customWidth="1"/>
    <col min="2312" max="2312" width="10.85546875" style="23" bestFit="1" customWidth="1"/>
    <col min="2313" max="2313" width="11.140625" style="23" customWidth="1"/>
    <col min="2314" max="2314" width="13.42578125" style="23" customWidth="1"/>
    <col min="2315" max="2315" width="12.28515625" style="23" customWidth="1"/>
    <col min="2316" max="2316" width="12.140625" style="23" bestFit="1" customWidth="1"/>
    <col min="2317" max="2317" width="8.140625" style="23" customWidth="1"/>
    <col min="2318" max="2318" width="20.85546875" style="23" customWidth="1"/>
    <col min="2319" max="2319" width="12.28515625" style="23" customWidth="1"/>
    <col min="2320" max="2320" width="10.85546875" style="23" customWidth="1"/>
    <col min="2321" max="2321" width="10.85546875" style="23" bestFit="1" customWidth="1"/>
    <col min="2322" max="2322" width="10.85546875" style="23" customWidth="1"/>
    <col min="2323" max="2323" width="10.85546875" style="23" bestFit="1" customWidth="1"/>
    <col min="2324" max="2324" width="13.140625" style="23" customWidth="1"/>
    <col min="2325" max="2325" width="12.42578125" style="23" customWidth="1"/>
    <col min="2326" max="2326" width="13.5703125" style="23" customWidth="1"/>
    <col min="2327" max="2327" width="13.28515625" style="23" customWidth="1"/>
    <col min="2328" max="2329" width="9.140625" style="23"/>
    <col min="2330" max="2330" width="11.42578125" style="23" customWidth="1"/>
    <col min="2331" max="2560" width="9.140625" style="23"/>
    <col min="2561" max="2561" width="8.140625" style="23" customWidth="1"/>
    <col min="2562" max="2562" width="20.85546875" style="23" customWidth="1"/>
    <col min="2563" max="2564" width="10.5703125" style="23" customWidth="1"/>
    <col min="2565" max="2565" width="10.85546875" style="23" bestFit="1" customWidth="1"/>
    <col min="2566" max="2566" width="10.85546875" style="23" customWidth="1"/>
    <col min="2567" max="2567" width="12" style="23" bestFit="1" customWidth="1"/>
    <col min="2568" max="2568" width="10.85546875" style="23" bestFit="1" customWidth="1"/>
    <col min="2569" max="2569" width="11.140625" style="23" customWidth="1"/>
    <col min="2570" max="2570" width="13.42578125" style="23" customWidth="1"/>
    <col min="2571" max="2571" width="12.28515625" style="23" customWidth="1"/>
    <col min="2572" max="2572" width="12.140625" style="23" bestFit="1" customWidth="1"/>
    <col min="2573" max="2573" width="8.140625" style="23" customWidth="1"/>
    <col min="2574" max="2574" width="20.85546875" style="23" customWidth="1"/>
    <col min="2575" max="2575" width="12.28515625" style="23" customWidth="1"/>
    <col min="2576" max="2576" width="10.85546875" style="23" customWidth="1"/>
    <col min="2577" max="2577" width="10.85546875" style="23" bestFit="1" customWidth="1"/>
    <col min="2578" max="2578" width="10.85546875" style="23" customWidth="1"/>
    <col min="2579" max="2579" width="10.85546875" style="23" bestFit="1" customWidth="1"/>
    <col min="2580" max="2580" width="13.140625" style="23" customWidth="1"/>
    <col min="2581" max="2581" width="12.42578125" style="23" customWidth="1"/>
    <col min="2582" max="2582" width="13.5703125" style="23" customWidth="1"/>
    <col min="2583" max="2583" width="13.28515625" style="23" customWidth="1"/>
    <col min="2584" max="2585" width="9.140625" style="23"/>
    <col min="2586" max="2586" width="11.42578125" style="23" customWidth="1"/>
    <col min="2587" max="2816" width="9.140625" style="23"/>
    <col min="2817" max="2817" width="8.140625" style="23" customWidth="1"/>
    <col min="2818" max="2818" width="20.85546875" style="23" customWidth="1"/>
    <col min="2819" max="2820" width="10.5703125" style="23" customWidth="1"/>
    <col min="2821" max="2821" width="10.85546875" style="23" bestFit="1" customWidth="1"/>
    <col min="2822" max="2822" width="10.85546875" style="23" customWidth="1"/>
    <col min="2823" max="2823" width="12" style="23" bestFit="1" customWidth="1"/>
    <col min="2824" max="2824" width="10.85546875" style="23" bestFit="1" customWidth="1"/>
    <col min="2825" max="2825" width="11.140625" style="23" customWidth="1"/>
    <col min="2826" max="2826" width="13.42578125" style="23" customWidth="1"/>
    <col min="2827" max="2827" width="12.28515625" style="23" customWidth="1"/>
    <col min="2828" max="2828" width="12.140625" style="23" bestFit="1" customWidth="1"/>
    <col min="2829" max="2829" width="8.140625" style="23" customWidth="1"/>
    <col min="2830" max="2830" width="20.85546875" style="23" customWidth="1"/>
    <col min="2831" max="2831" width="12.28515625" style="23" customWidth="1"/>
    <col min="2832" max="2832" width="10.85546875" style="23" customWidth="1"/>
    <col min="2833" max="2833" width="10.85546875" style="23" bestFit="1" customWidth="1"/>
    <col min="2834" max="2834" width="10.85546875" style="23" customWidth="1"/>
    <col min="2835" max="2835" width="10.85546875" style="23" bestFit="1" customWidth="1"/>
    <col min="2836" max="2836" width="13.140625" style="23" customWidth="1"/>
    <col min="2837" max="2837" width="12.42578125" style="23" customWidth="1"/>
    <col min="2838" max="2838" width="13.5703125" style="23" customWidth="1"/>
    <col min="2839" max="2839" width="13.28515625" style="23" customWidth="1"/>
    <col min="2840" max="2841" width="9.140625" style="23"/>
    <col min="2842" max="2842" width="11.42578125" style="23" customWidth="1"/>
    <col min="2843" max="3072" width="9.140625" style="23"/>
    <col min="3073" max="3073" width="8.140625" style="23" customWidth="1"/>
    <col min="3074" max="3074" width="20.85546875" style="23" customWidth="1"/>
    <col min="3075" max="3076" width="10.5703125" style="23" customWidth="1"/>
    <col min="3077" max="3077" width="10.85546875" style="23" bestFit="1" customWidth="1"/>
    <col min="3078" max="3078" width="10.85546875" style="23" customWidth="1"/>
    <col min="3079" max="3079" width="12" style="23" bestFit="1" customWidth="1"/>
    <col min="3080" max="3080" width="10.85546875" style="23" bestFit="1" customWidth="1"/>
    <col min="3081" max="3081" width="11.140625" style="23" customWidth="1"/>
    <col min="3082" max="3082" width="13.42578125" style="23" customWidth="1"/>
    <col min="3083" max="3083" width="12.28515625" style="23" customWidth="1"/>
    <col min="3084" max="3084" width="12.140625" style="23" bestFit="1" customWidth="1"/>
    <col min="3085" max="3085" width="8.140625" style="23" customWidth="1"/>
    <col min="3086" max="3086" width="20.85546875" style="23" customWidth="1"/>
    <col min="3087" max="3087" width="12.28515625" style="23" customWidth="1"/>
    <col min="3088" max="3088" width="10.85546875" style="23" customWidth="1"/>
    <col min="3089" max="3089" width="10.85546875" style="23" bestFit="1" customWidth="1"/>
    <col min="3090" max="3090" width="10.85546875" style="23" customWidth="1"/>
    <col min="3091" max="3091" width="10.85546875" style="23" bestFit="1" customWidth="1"/>
    <col min="3092" max="3092" width="13.140625" style="23" customWidth="1"/>
    <col min="3093" max="3093" width="12.42578125" style="23" customWidth="1"/>
    <col min="3094" max="3094" width="13.5703125" style="23" customWidth="1"/>
    <col min="3095" max="3095" width="13.28515625" style="23" customWidth="1"/>
    <col min="3096" max="3097" width="9.140625" style="23"/>
    <col min="3098" max="3098" width="11.42578125" style="23" customWidth="1"/>
    <col min="3099" max="3328" width="9.140625" style="23"/>
    <col min="3329" max="3329" width="8.140625" style="23" customWidth="1"/>
    <col min="3330" max="3330" width="20.85546875" style="23" customWidth="1"/>
    <col min="3331" max="3332" width="10.5703125" style="23" customWidth="1"/>
    <col min="3333" max="3333" width="10.85546875" style="23" bestFit="1" customWidth="1"/>
    <col min="3334" max="3334" width="10.85546875" style="23" customWidth="1"/>
    <col min="3335" max="3335" width="12" style="23" bestFit="1" customWidth="1"/>
    <col min="3336" max="3336" width="10.85546875" style="23" bestFit="1" customWidth="1"/>
    <col min="3337" max="3337" width="11.140625" style="23" customWidth="1"/>
    <col min="3338" max="3338" width="13.42578125" style="23" customWidth="1"/>
    <col min="3339" max="3339" width="12.28515625" style="23" customWidth="1"/>
    <col min="3340" max="3340" width="12.140625" style="23" bestFit="1" customWidth="1"/>
    <col min="3341" max="3341" width="8.140625" style="23" customWidth="1"/>
    <col min="3342" max="3342" width="20.85546875" style="23" customWidth="1"/>
    <col min="3343" max="3343" width="12.28515625" style="23" customWidth="1"/>
    <col min="3344" max="3344" width="10.85546875" style="23" customWidth="1"/>
    <col min="3345" max="3345" width="10.85546875" style="23" bestFit="1" customWidth="1"/>
    <col min="3346" max="3346" width="10.85546875" style="23" customWidth="1"/>
    <col min="3347" max="3347" width="10.85546875" style="23" bestFit="1" customWidth="1"/>
    <col min="3348" max="3348" width="13.140625" style="23" customWidth="1"/>
    <col min="3349" max="3349" width="12.42578125" style="23" customWidth="1"/>
    <col min="3350" max="3350" width="13.5703125" style="23" customWidth="1"/>
    <col min="3351" max="3351" width="13.28515625" style="23" customWidth="1"/>
    <col min="3352" max="3353" width="9.140625" style="23"/>
    <col min="3354" max="3354" width="11.42578125" style="23" customWidth="1"/>
    <col min="3355" max="3584" width="9.140625" style="23"/>
    <col min="3585" max="3585" width="8.140625" style="23" customWidth="1"/>
    <col min="3586" max="3586" width="20.85546875" style="23" customWidth="1"/>
    <col min="3587" max="3588" width="10.5703125" style="23" customWidth="1"/>
    <col min="3589" max="3589" width="10.85546875" style="23" bestFit="1" customWidth="1"/>
    <col min="3590" max="3590" width="10.85546875" style="23" customWidth="1"/>
    <col min="3591" max="3591" width="12" style="23" bestFit="1" customWidth="1"/>
    <col min="3592" max="3592" width="10.85546875" style="23" bestFit="1" customWidth="1"/>
    <col min="3593" max="3593" width="11.140625" style="23" customWidth="1"/>
    <col min="3594" max="3594" width="13.42578125" style="23" customWidth="1"/>
    <col min="3595" max="3595" width="12.28515625" style="23" customWidth="1"/>
    <col min="3596" max="3596" width="12.140625" style="23" bestFit="1" customWidth="1"/>
    <col min="3597" max="3597" width="8.140625" style="23" customWidth="1"/>
    <col min="3598" max="3598" width="20.85546875" style="23" customWidth="1"/>
    <col min="3599" max="3599" width="12.28515625" style="23" customWidth="1"/>
    <col min="3600" max="3600" width="10.85546875" style="23" customWidth="1"/>
    <col min="3601" max="3601" width="10.85546875" style="23" bestFit="1" customWidth="1"/>
    <col min="3602" max="3602" width="10.85546875" style="23" customWidth="1"/>
    <col min="3603" max="3603" width="10.85546875" style="23" bestFit="1" customWidth="1"/>
    <col min="3604" max="3604" width="13.140625" style="23" customWidth="1"/>
    <col min="3605" max="3605" width="12.42578125" style="23" customWidth="1"/>
    <col min="3606" max="3606" width="13.5703125" style="23" customWidth="1"/>
    <col min="3607" max="3607" width="13.28515625" style="23" customWidth="1"/>
    <col min="3608" max="3609" width="9.140625" style="23"/>
    <col min="3610" max="3610" width="11.42578125" style="23" customWidth="1"/>
    <col min="3611" max="3840" width="9.140625" style="23"/>
    <col min="3841" max="3841" width="8.140625" style="23" customWidth="1"/>
    <col min="3842" max="3842" width="20.85546875" style="23" customWidth="1"/>
    <col min="3843" max="3844" width="10.5703125" style="23" customWidth="1"/>
    <col min="3845" max="3845" width="10.85546875" style="23" bestFit="1" customWidth="1"/>
    <col min="3846" max="3846" width="10.85546875" style="23" customWidth="1"/>
    <col min="3847" max="3847" width="12" style="23" bestFit="1" customWidth="1"/>
    <col min="3848" max="3848" width="10.85546875" style="23" bestFit="1" customWidth="1"/>
    <col min="3849" max="3849" width="11.140625" style="23" customWidth="1"/>
    <col min="3850" max="3850" width="13.42578125" style="23" customWidth="1"/>
    <col min="3851" max="3851" width="12.28515625" style="23" customWidth="1"/>
    <col min="3852" max="3852" width="12.140625" style="23" bestFit="1" customWidth="1"/>
    <col min="3853" max="3853" width="8.140625" style="23" customWidth="1"/>
    <col min="3854" max="3854" width="20.85546875" style="23" customWidth="1"/>
    <col min="3855" max="3855" width="12.28515625" style="23" customWidth="1"/>
    <col min="3856" max="3856" width="10.85546875" style="23" customWidth="1"/>
    <col min="3857" max="3857" width="10.85546875" style="23" bestFit="1" customWidth="1"/>
    <col min="3858" max="3858" width="10.85546875" style="23" customWidth="1"/>
    <col min="3859" max="3859" width="10.85546875" style="23" bestFit="1" customWidth="1"/>
    <col min="3860" max="3860" width="13.140625" style="23" customWidth="1"/>
    <col min="3861" max="3861" width="12.42578125" style="23" customWidth="1"/>
    <col min="3862" max="3862" width="13.5703125" style="23" customWidth="1"/>
    <col min="3863" max="3863" width="13.28515625" style="23" customWidth="1"/>
    <col min="3864" max="3865" width="9.140625" style="23"/>
    <col min="3866" max="3866" width="11.42578125" style="23" customWidth="1"/>
    <col min="3867" max="4096" width="9.140625" style="23"/>
    <col min="4097" max="4097" width="8.140625" style="23" customWidth="1"/>
    <col min="4098" max="4098" width="20.85546875" style="23" customWidth="1"/>
    <col min="4099" max="4100" width="10.5703125" style="23" customWidth="1"/>
    <col min="4101" max="4101" width="10.85546875" style="23" bestFit="1" customWidth="1"/>
    <col min="4102" max="4102" width="10.85546875" style="23" customWidth="1"/>
    <col min="4103" max="4103" width="12" style="23" bestFit="1" customWidth="1"/>
    <col min="4104" max="4104" width="10.85546875" style="23" bestFit="1" customWidth="1"/>
    <col min="4105" max="4105" width="11.140625" style="23" customWidth="1"/>
    <col min="4106" max="4106" width="13.42578125" style="23" customWidth="1"/>
    <col min="4107" max="4107" width="12.28515625" style="23" customWidth="1"/>
    <col min="4108" max="4108" width="12.140625" style="23" bestFit="1" customWidth="1"/>
    <col min="4109" max="4109" width="8.140625" style="23" customWidth="1"/>
    <col min="4110" max="4110" width="20.85546875" style="23" customWidth="1"/>
    <col min="4111" max="4111" width="12.28515625" style="23" customWidth="1"/>
    <col min="4112" max="4112" width="10.85546875" style="23" customWidth="1"/>
    <col min="4113" max="4113" width="10.85546875" style="23" bestFit="1" customWidth="1"/>
    <col min="4114" max="4114" width="10.85546875" style="23" customWidth="1"/>
    <col min="4115" max="4115" width="10.85546875" style="23" bestFit="1" customWidth="1"/>
    <col min="4116" max="4116" width="13.140625" style="23" customWidth="1"/>
    <col min="4117" max="4117" width="12.42578125" style="23" customWidth="1"/>
    <col min="4118" max="4118" width="13.5703125" style="23" customWidth="1"/>
    <col min="4119" max="4119" width="13.28515625" style="23" customWidth="1"/>
    <col min="4120" max="4121" width="9.140625" style="23"/>
    <col min="4122" max="4122" width="11.42578125" style="23" customWidth="1"/>
    <col min="4123" max="4352" width="9.140625" style="23"/>
    <col min="4353" max="4353" width="8.140625" style="23" customWidth="1"/>
    <col min="4354" max="4354" width="20.85546875" style="23" customWidth="1"/>
    <col min="4355" max="4356" width="10.5703125" style="23" customWidth="1"/>
    <col min="4357" max="4357" width="10.85546875" style="23" bestFit="1" customWidth="1"/>
    <col min="4358" max="4358" width="10.85546875" style="23" customWidth="1"/>
    <col min="4359" max="4359" width="12" style="23" bestFit="1" customWidth="1"/>
    <col min="4360" max="4360" width="10.85546875" style="23" bestFit="1" customWidth="1"/>
    <col min="4361" max="4361" width="11.140625" style="23" customWidth="1"/>
    <col min="4362" max="4362" width="13.42578125" style="23" customWidth="1"/>
    <col min="4363" max="4363" width="12.28515625" style="23" customWidth="1"/>
    <col min="4364" max="4364" width="12.140625" style="23" bestFit="1" customWidth="1"/>
    <col min="4365" max="4365" width="8.140625" style="23" customWidth="1"/>
    <col min="4366" max="4366" width="20.85546875" style="23" customWidth="1"/>
    <col min="4367" max="4367" width="12.28515625" style="23" customWidth="1"/>
    <col min="4368" max="4368" width="10.85546875" style="23" customWidth="1"/>
    <col min="4369" max="4369" width="10.85546875" style="23" bestFit="1" customWidth="1"/>
    <col min="4370" max="4370" width="10.85546875" style="23" customWidth="1"/>
    <col min="4371" max="4371" width="10.85546875" style="23" bestFit="1" customWidth="1"/>
    <col min="4372" max="4372" width="13.140625" style="23" customWidth="1"/>
    <col min="4373" max="4373" width="12.42578125" style="23" customWidth="1"/>
    <col min="4374" max="4374" width="13.5703125" style="23" customWidth="1"/>
    <col min="4375" max="4375" width="13.28515625" style="23" customWidth="1"/>
    <col min="4376" max="4377" width="9.140625" style="23"/>
    <col min="4378" max="4378" width="11.42578125" style="23" customWidth="1"/>
    <col min="4379" max="4608" width="9.140625" style="23"/>
    <col min="4609" max="4609" width="8.140625" style="23" customWidth="1"/>
    <col min="4610" max="4610" width="20.85546875" style="23" customWidth="1"/>
    <col min="4611" max="4612" width="10.5703125" style="23" customWidth="1"/>
    <col min="4613" max="4613" width="10.85546875" style="23" bestFit="1" customWidth="1"/>
    <col min="4614" max="4614" width="10.85546875" style="23" customWidth="1"/>
    <col min="4615" max="4615" width="12" style="23" bestFit="1" customWidth="1"/>
    <col min="4616" max="4616" width="10.85546875" style="23" bestFit="1" customWidth="1"/>
    <col min="4617" max="4617" width="11.140625" style="23" customWidth="1"/>
    <col min="4618" max="4618" width="13.42578125" style="23" customWidth="1"/>
    <col min="4619" max="4619" width="12.28515625" style="23" customWidth="1"/>
    <col min="4620" max="4620" width="12.140625" style="23" bestFit="1" customWidth="1"/>
    <col min="4621" max="4621" width="8.140625" style="23" customWidth="1"/>
    <col min="4622" max="4622" width="20.85546875" style="23" customWidth="1"/>
    <col min="4623" max="4623" width="12.28515625" style="23" customWidth="1"/>
    <col min="4624" max="4624" width="10.85546875" style="23" customWidth="1"/>
    <col min="4625" max="4625" width="10.85546875" style="23" bestFit="1" customWidth="1"/>
    <col min="4626" max="4626" width="10.85546875" style="23" customWidth="1"/>
    <col min="4627" max="4627" width="10.85546875" style="23" bestFit="1" customWidth="1"/>
    <col min="4628" max="4628" width="13.140625" style="23" customWidth="1"/>
    <col min="4629" max="4629" width="12.42578125" style="23" customWidth="1"/>
    <col min="4630" max="4630" width="13.5703125" style="23" customWidth="1"/>
    <col min="4631" max="4631" width="13.28515625" style="23" customWidth="1"/>
    <col min="4632" max="4633" width="9.140625" style="23"/>
    <col min="4634" max="4634" width="11.42578125" style="23" customWidth="1"/>
    <col min="4635" max="4864" width="9.140625" style="23"/>
    <col min="4865" max="4865" width="8.140625" style="23" customWidth="1"/>
    <col min="4866" max="4866" width="20.85546875" style="23" customWidth="1"/>
    <col min="4867" max="4868" width="10.5703125" style="23" customWidth="1"/>
    <col min="4869" max="4869" width="10.85546875" style="23" bestFit="1" customWidth="1"/>
    <col min="4870" max="4870" width="10.85546875" style="23" customWidth="1"/>
    <col min="4871" max="4871" width="12" style="23" bestFit="1" customWidth="1"/>
    <col min="4872" max="4872" width="10.85546875" style="23" bestFit="1" customWidth="1"/>
    <col min="4873" max="4873" width="11.140625" style="23" customWidth="1"/>
    <col min="4874" max="4874" width="13.42578125" style="23" customWidth="1"/>
    <col min="4875" max="4875" width="12.28515625" style="23" customWidth="1"/>
    <col min="4876" max="4876" width="12.140625" style="23" bestFit="1" customWidth="1"/>
    <col min="4877" max="4877" width="8.140625" style="23" customWidth="1"/>
    <col min="4878" max="4878" width="20.85546875" style="23" customWidth="1"/>
    <col min="4879" max="4879" width="12.28515625" style="23" customWidth="1"/>
    <col min="4880" max="4880" width="10.85546875" style="23" customWidth="1"/>
    <col min="4881" max="4881" width="10.85546875" style="23" bestFit="1" customWidth="1"/>
    <col min="4882" max="4882" width="10.85546875" style="23" customWidth="1"/>
    <col min="4883" max="4883" width="10.85546875" style="23" bestFit="1" customWidth="1"/>
    <col min="4884" max="4884" width="13.140625" style="23" customWidth="1"/>
    <col min="4885" max="4885" width="12.42578125" style="23" customWidth="1"/>
    <col min="4886" max="4886" width="13.5703125" style="23" customWidth="1"/>
    <col min="4887" max="4887" width="13.28515625" style="23" customWidth="1"/>
    <col min="4888" max="4889" width="9.140625" style="23"/>
    <col min="4890" max="4890" width="11.42578125" style="23" customWidth="1"/>
    <col min="4891" max="5120" width="9.140625" style="23"/>
    <col min="5121" max="5121" width="8.140625" style="23" customWidth="1"/>
    <col min="5122" max="5122" width="20.85546875" style="23" customWidth="1"/>
    <col min="5123" max="5124" width="10.5703125" style="23" customWidth="1"/>
    <col min="5125" max="5125" width="10.85546875" style="23" bestFit="1" customWidth="1"/>
    <col min="5126" max="5126" width="10.85546875" style="23" customWidth="1"/>
    <col min="5127" max="5127" width="12" style="23" bestFit="1" customWidth="1"/>
    <col min="5128" max="5128" width="10.85546875" style="23" bestFit="1" customWidth="1"/>
    <col min="5129" max="5129" width="11.140625" style="23" customWidth="1"/>
    <col min="5130" max="5130" width="13.42578125" style="23" customWidth="1"/>
    <col min="5131" max="5131" width="12.28515625" style="23" customWidth="1"/>
    <col min="5132" max="5132" width="12.140625" style="23" bestFit="1" customWidth="1"/>
    <col min="5133" max="5133" width="8.140625" style="23" customWidth="1"/>
    <col min="5134" max="5134" width="20.85546875" style="23" customWidth="1"/>
    <col min="5135" max="5135" width="12.28515625" style="23" customWidth="1"/>
    <col min="5136" max="5136" width="10.85546875" style="23" customWidth="1"/>
    <col min="5137" max="5137" width="10.85546875" style="23" bestFit="1" customWidth="1"/>
    <col min="5138" max="5138" width="10.85546875" style="23" customWidth="1"/>
    <col min="5139" max="5139" width="10.85546875" style="23" bestFit="1" customWidth="1"/>
    <col min="5140" max="5140" width="13.140625" style="23" customWidth="1"/>
    <col min="5141" max="5141" width="12.42578125" style="23" customWidth="1"/>
    <col min="5142" max="5142" width="13.5703125" style="23" customWidth="1"/>
    <col min="5143" max="5143" width="13.28515625" style="23" customWidth="1"/>
    <col min="5144" max="5145" width="9.140625" style="23"/>
    <col min="5146" max="5146" width="11.42578125" style="23" customWidth="1"/>
    <col min="5147" max="5376" width="9.140625" style="23"/>
    <col min="5377" max="5377" width="8.140625" style="23" customWidth="1"/>
    <col min="5378" max="5378" width="20.85546875" style="23" customWidth="1"/>
    <col min="5379" max="5380" width="10.5703125" style="23" customWidth="1"/>
    <col min="5381" max="5381" width="10.85546875" style="23" bestFit="1" customWidth="1"/>
    <col min="5382" max="5382" width="10.85546875" style="23" customWidth="1"/>
    <col min="5383" max="5383" width="12" style="23" bestFit="1" customWidth="1"/>
    <col min="5384" max="5384" width="10.85546875" style="23" bestFit="1" customWidth="1"/>
    <col min="5385" max="5385" width="11.140625" style="23" customWidth="1"/>
    <col min="5386" max="5386" width="13.42578125" style="23" customWidth="1"/>
    <col min="5387" max="5387" width="12.28515625" style="23" customWidth="1"/>
    <col min="5388" max="5388" width="12.140625" style="23" bestFit="1" customWidth="1"/>
    <col min="5389" max="5389" width="8.140625" style="23" customWidth="1"/>
    <col min="5390" max="5390" width="20.85546875" style="23" customWidth="1"/>
    <col min="5391" max="5391" width="12.28515625" style="23" customWidth="1"/>
    <col min="5392" max="5392" width="10.85546875" style="23" customWidth="1"/>
    <col min="5393" max="5393" width="10.85546875" style="23" bestFit="1" customWidth="1"/>
    <col min="5394" max="5394" width="10.85546875" style="23" customWidth="1"/>
    <col min="5395" max="5395" width="10.85546875" style="23" bestFit="1" customWidth="1"/>
    <col min="5396" max="5396" width="13.140625" style="23" customWidth="1"/>
    <col min="5397" max="5397" width="12.42578125" style="23" customWidth="1"/>
    <col min="5398" max="5398" width="13.5703125" style="23" customWidth="1"/>
    <col min="5399" max="5399" width="13.28515625" style="23" customWidth="1"/>
    <col min="5400" max="5401" width="9.140625" style="23"/>
    <col min="5402" max="5402" width="11.42578125" style="23" customWidth="1"/>
    <col min="5403" max="5632" width="9.140625" style="23"/>
    <col min="5633" max="5633" width="8.140625" style="23" customWidth="1"/>
    <col min="5634" max="5634" width="20.85546875" style="23" customWidth="1"/>
    <col min="5635" max="5636" width="10.5703125" style="23" customWidth="1"/>
    <col min="5637" max="5637" width="10.85546875" style="23" bestFit="1" customWidth="1"/>
    <col min="5638" max="5638" width="10.85546875" style="23" customWidth="1"/>
    <col min="5639" max="5639" width="12" style="23" bestFit="1" customWidth="1"/>
    <col min="5640" max="5640" width="10.85546875" style="23" bestFit="1" customWidth="1"/>
    <col min="5641" max="5641" width="11.140625" style="23" customWidth="1"/>
    <col min="5642" max="5642" width="13.42578125" style="23" customWidth="1"/>
    <col min="5643" max="5643" width="12.28515625" style="23" customWidth="1"/>
    <col min="5644" max="5644" width="12.140625" style="23" bestFit="1" customWidth="1"/>
    <col min="5645" max="5645" width="8.140625" style="23" customWidth="1"/>
    <col min="5646" max="5646" width="20.85546875" style="23" customWidth="1"/>
    <col min="5647" max="5647" width="12.28515625" style="23" customWidth="1"/>
    <col min="5648" max="5648" width="10.85546875" style="23" customWidth="1"/>
    <col min="5649" max="5649" width="10.85546875" style="23" bestFit="1" customWidth="1"/>
    <col min="5650" max="5650" width="10.85546875" style="23" customWidth="1"/>
    <col min="5651" max="5651" width="10.85546875" style="23" bestFit="1" customWidth="1"/>
    <col min="5652" max="5652" width="13.140625" style="23" customWidth="1"/>
    <col min="5653" max="5653" width="12.42578125" style="23" customWidth="1"/>
    <col min="5654" max="5654" width="13.5703125" style="23" customWidth="1"/>
    <col min="5655" max="5655" width="13.28515625" style="23" customWidth="1"/>
    <col min="5656" max="5657" width="9.140625" style="23"/>
    <col min="5658" max="5658" width="11.42578125" style="23" customWidth="1"/>
    <col min="5659" max="5888" width="9.140625" style="23"/>
    <col min="5889" max="5889" width="8.140625" style="23" customWidth="1"/>
    <col min="5890" max="5890" width="20.85546875" style="23" customWidth="1"/>
    <col min="5891" max="5892" width="10.5703125" style="23" customWidth="1"/>
    <col min="5893" max="5893" width="10.85546875" style="23" bestFit="1" customWidth="1"/>
    <col min="5894" max="5894" width="10.85546875" style="23" customWidth="1"/>
    <col min="5895" max="5895" width="12" style="23" bestFit="1" customWidth="1"/>
    <col min="5896" max="5896" width="10.85546875" style="23" bestFit="1" customWidth="1"/>
    <col min="5897" max="5897" width="11.140625" style="23" customWidth="1"/>
    <col min="5898" max="5898" width="13.42578125" style="23" customWidth="1"/>
    <col min="5899" max="5899" width="12.28515625" style="23" customWidth="1"/>
    <col min="5900" max="5900" width="12.140625" style="23" bestFit="1" customWidth="1"/>
    <col min="5901" max="5901" width="8.140625" style="23" customWidth="1"/>
    <col min="5902" max="5902" width="20.85546875" style="23" customWidth="1"/>
    <col min="5903" max="5903" width="12.28515625" style="23" customWidth="1"/>
    <col min="5904" max="5904" width="10.85546875" style="23" customWidth="1"/>
    <col min="5905" max="5905" width="10.85546875" style="23" bestFit="1" customWidth="1"/>
    <col min="5906" max="5906" width="10.85546875" style="23" customWidth="1"/>
    <col min="5907" max="5907" width="10.85546875" style="23" bestFit="1" customWidth="1"/>
    <col min="5908" max="5908" width="13.140625" style="23" customWidth="1"/>
    <col min="5909" max="5909" width="12.42578125" style="23" customWidth="1"/>
    <col min="5910" max="5910" width="13.5703125" style="23" customWidth="1"/>
    <col min="5911" max="5911" width="13.28515625" style="23" customWidth="1"/>
    <col min="5912" max="5913" width="9.140625" style="23"/>
    <col min="5914" max="5914" width="11.42578125" style="23" customWidth="1"/>
    <col min="5915" max="6144" width="9.140625" style="23"/>
    <col min="6145" max="6145" width="8.140625" style="23" customWidth="1"/>
    <col min="6146" max="6146" width="20.85546875" style="23" customWidth="1"/>
    <col min="6147" max="6148" width="10.5703125" style="23" customWidth="1"/>
    <col min="6149" max="6149" width="10.85546875" style="23" bestFit="1" customWidth="1"/>
    <col min="6150" max="6150" width="10.85546875" style="23" customWidth="1"/>
    <col min="6151" max="6151" width="12" style="23" bestFit="1" customWidth="1"/>
    <col min="6152" max="6152" width="10.85546875" style="23" bestFit="1" customWidth="1"/>
    <col min="6153" max="6153" width="11.140625" style="23" customWidth="1"/>
    <col min="6154" max="6154" width="13.42578125" style="23" customWidth="1"/>
    <col min="6155" max="6155" width="12.28515625" style="23" customWidth="1"/>
    <col min="6156" max="6156" width="12.140625" style="23" bestFit="1" customWidth="1"/>
    <col min="6157" max="6157" width="8.140625" style="23" customWidth="1"/>
    <col min="6158" max="6158" width="20.85546875" style="23" customWidth="1"/>
    <col min="6159" max="6159" width="12.28515625" style="23" customWidth="1"/>
    <col min="6160" max="6160" width="10.85546875" style="23" customWidth="1"/>
    <col min="6161" max="6161" width="10.85546875" style="23" bestFit="1" customWidth="1"/>
    <col min="6162" max="6162" width="10.85546875" style="23" customWidth="1"/>
    <col min="6163" max="6163" width="10.85546875" style="23" bestFit="1" customWidth="1"/>
    <col min="6164" max="6164" width="13.140625" style="23" customWidth="1"/>
    <col min="6165" max="6165" width="12.42578125" style="23" customWidth="1"/>
    <col min="6166" max="6166" width="13.5703125" style="23" customWidth="1"/>
    <col min="6167" max="6167" width="13.28515625" style="23" customWidth="1"/>
    <col min="6168" max="6169" width="9.140625" style="23"/>
    <col min="6170" max="6170" width="11.42578125" style="23" customWidth="1"/>
    <col min="6171" max="6400" width="9.140625" style="23"/>
    <col min="6401" max="6401" width="8.140625" style="23" customWidth="1"/>
    <col min="6402" max="6402" width="20.85546875" style="23" customWidth="1"/>
    <col min="6403" max="6404" width="10.5703125" style="23" customWidth="1"/>
    <col min="6405" max="6405" width="10.85546875" style="23" bestFit="1" customWidth="1"/>
    <col min="6406" max="6406" width="10.85546875" style="23" customWidth="1"/>
    <col min="6407" max="6407" width="12" style="23" bestFit="1" customWidth="1"/>
    <col min="6408" max="6408" width="10.85546875" style="23" bestFit="1" customWidth="1"/>
    <col min="6409" max="6409" width="11.140625" style="23" customWidth="1"/>
    <col min="6410" max="6410" width="13.42578125" style="23" customWidth="1"/>
    <col min="6411" max="6411" width="12.28515625" style="23" customWidth="1"/>
    <col min="6412" max="6412" width="12.140625" style="23" bestFit="1" customWidth="1"/>
    <col min="6413" max="6413" width="8.140625" style="23" customWidth="1"/>
    <col min="6414" max="6414" width="20.85546875" style="23" customWidth="1"/>
    <col min="6415" max="6415" width="12.28515625" style="23" customWidth="1"/>
    <col min="6416" max="6416" width="10.85546875" style="23" customWidth="1"/>
    <col min="6417" max="6417" width="10.85546875" style="23" bestFit="1" customWidth="1"/>
    <col min="6418" max="6418" width="10.85546875" style="23" customWidth="1"/>
    <col min="6419" max="6419" width="10.85546875" style="23" bestFit="1" customWidth="1"/>
    <col min="6420" max="6420" width="13.140625" style="23" customWidth="1"/>
    <col min="6421" max="6421" width="12.42578125" style="23" customWidth="1"/>
    <col min="6422" max="6422" width="13.5703125" style="23" customWidth="1"/>
    <col min="6423" max="6423" width="13.28515625" style="23" customWidth="1"/>
    <col min="6424" max="6425" width="9.140625" style="23"/>
    <col min="6426" max="6426" width="11.42578125" style="23" customWidth="1"/>
    <col min="6427" max="6656" width="9.140625" style="23"/>
    <col min="6657" max="6657" width="8.140625" style="23" customWidth="1"/>
    <col min="6658" max="6658" width="20.85546875" style="23" customWidth="1"/>
    <col min="6659" max="6660" width="10.5703125" style="23" customWidth="1"/>
    <col min="6661" max="6661" width="10.85546875" style="23" bestFit="1" customWidth="1"/>
    <col min="6662" max="6662" width="10.85546875" style="23" customWidth="1"/>
    <col min="6663" max="6663" width="12" style="23" bestFit="1" customWidth="1"/>
    <col min="6664" max="6664" width="10.85546875" style="23" bestFit="1" customWidth="1"/>
    <col min="6665" max="6665" width="11.140625" style="23" customWidth="1"/>
    <col min="6666" max="6666" width="13.42578125" style="23" customWidth="1"/>
    <col min="6667" max="6667" width="12.28515625" style="23" customWidth="1"/>
    <col min="6668" max="6668" width="12.140625" style="23" bestFit="1" customWidth="1"/>
    <col min="6669" max="6669" width="8.140625" style="23" customWidth="1"/>
    <col min="6670" max="6670" width="20.85546875" style="23" customWidth="1"/>
    <col min="6671" max="6671" width="12.28515625" style="23" customWidth="1"/>
    <col min="6672" max="6672" width="10.85546875" style="23" customWidth="1"/>
    <col min="6673" max="6673" width="10.85546875" style="23" bestFit="1" customWidth="1"/>
    <col min="6674" max="6674" width="10.85546875" style="23" customWidth="1"/>
    <col min="6675" max="6675" width="10.85546875" style="23" bestFit="1" customWidth="1"/>
    <col min="6676" max="6676" width="13.140625" style="23" customWidth="1"/>
    <col min="6677" max="6677" width="12.42578125" style="23" customWidth="1"/>
    <col min="6678" max="6678" width="13.5703125" style="23" customWidth="1"/>
    <col min="6679" max="6679" width="13.28515625" style="23" customWidth="1"/>
    <col min="6680" max="6681" width="9.140625" style="23"/>
    <col min="6682" max="6682" width="11.42578125" style="23" customWidth="1"/>
    <col min="6683" max="6912" width="9.140625" style="23"/>
    <col min="6913" max="6913" width="8.140625" style="23" customWidth="1"/>
    <col min="6914" max="6914" width="20.85546875" style="23" customWidth="1"/>
    <col min="6915" max="6916" width="10.5703125" style="23" customWidth="1"/>
    <col min="6917" max="6917" width="10.85546875" style="23" bestFit="1" customWidth="1"/>
    <col min="6918" max="6918" width="10.85546875" style="23" customWidth="1"/>
    <col min="6919" max="6919" width="12" style="23" bestFit="1" customWidth="1"/>
    <col min="6920" max="6920" width="10.85546875" style="23" bestFit="1" customWidth="1"/>
    <col min="6921" max="6921" width="11.140625" style="23" customWidth="1"/>
    <col min="6922" max="6922" width="13.42578125" style="23" customWidth="1"/>
    <col min="6923" max="6923" width="12.28515625" style="23" customWidth="1"/>
    <col min="6924" max="6924" width="12.140625" style="23" bestFit="1" customWidth="1"/>
    <col min="6925" max="6925" width="8.140625" style="23" customWidth="1"/>
    <col min="6926" max="6926" width="20.85546875" style="23" customWidth="1"/>
    <col min="6927" max="6927" width="12.28515625" style="23" customWidth="1"/>
    <col min="6928" max="6928" width="10.85546875" style="23" customWidth="1"/>
    <col min="6929" max="6929" width="10.85546875" style="23" bestFit="1" customWidth="1"/>
    <col min="6930" max="6930" width="10.85546875" style="23" customWidth="1"/>
    <col min="6931" max="6931" width="10.85546875" style="23" bestFit="1" customWidth="1"/>
    <col min="6932" max="6932" width="13.140625" style="23" customWidth="1"/>
    <col min="6933" max="6933" width="12.42578125" style="23" customWidth="1"/>
    <col min="6934" max="6934" width="13.5703125" style="23" customWidth="1"/>
    <col min="6935" max="6935" width="13.28515625" style="23" customWidth="1"/>
    <col min="6936" max="6937" width="9.140625" style="23"/>
    <col min="6938" max="6938" width="11.42578125" style="23" customWidth="1"/>
    <col min="6939" max="7168" width="9.140625" style="23"/>
    <col min="7169" max="7169" width="8.140625" style="23" customWidth="1"/>
    <col min="7170" max="7170" width="20.85546875" style="23" customWidth="1"/>
    <col min="7171" max="7172" width="10.5703125" style="23" customWidth="1"/>
    <col min="7173" max="7173" width="10.85546875" style="23" bestFit="1" customWidth="1"/>
    <col min="7174" max="7174" width="10.85546875" style="23" customWidth="1"/>
    <col min="7175" max="7175" width="12" style="23" bestFit="1" customWidth="1"/>
    <col min="7176" max="7176" width="10.85546875" style="23" bestFit="1" customWidth="1"/>
    <col min="7177" max="7177" width="11.140625" style="23" customWidth="1"/>
    <col min="7178" max="7178" width="13.42578125" style="23" customWidth="1"/>
    <col min="7179" max="7179" width="12.28515625" style="23" customWidth="1"/>
    <col min="7180" max="7180" width="12.140625" style="23" bestFit="1" customWidth="1"/>
    <col min="7181" max="7181" width="8.140625" style="23" customWidth="1"/>
    <col min="7182" max="7182" width="20.85546875" style="23" customWidth="1"/>
    <col min="7183" max="7183" width="12.28515625" style="23" customWidth="1"/>
    <col min="7184" max="7184" width="10.85546875" style="23" customWidth="1"/>
    <col min="7185" max="7185" width="10.85546875" style="23" bestFit="1" customWidth="1"/>
    <col min="7186" max="7186" width="10.85546875" style="23" customWidth="1"/>
    <col min="7187" max="7187" width="10.85546875" style="23" bestFit="1" customWidth="1"/>
    <col min="7188" max="7188" width="13.140625" style="23" customWidth="1"/>
    <col min="7189" max="7189" width="12.42578125" style="23" customWidth="1"/>
    <col min="7190" max="7190" width="13.5703125" style="23" customWidth="1"/>
    <col min="7191" max="7191" width="13.28515625" style="23" customWidth="1"/>
    <col min="7192" max="7193" width="9.140625" style="23"/>
    <col min="7194" max="7194" width="11.42578125" style="23" customWidth="1"/>
    <col min="7195" max="7424" width="9.140625" style="23"/>
    <col min="7425" max="7425" width="8.140625" style="23" customWidth="1"/>
    <col min="7426" max="7426" width="20.85546875" style="23" customWidth="1"/>
    <col min="7427" max="7428" width="10.5703125" style="23" customWidth="1"/>
    <col min="7429" max="7429" width="10.85546875" style="23" bestFit="1" customWidth="1"/>
    <col min="7430" max="7430" width="10.85546875" style="23" customWidth="1"/>
    <col min="7431" max="7431" width="12" style="23" bestFit="1" customWidth="1"/>
    <col min="7432" max="7432" width="10.85546875" style="23" bestFit="1" customWidth="1"/>
    <col min="7433" max="7433" width="11.140625" style="23" customWidth="1"/>
    <col min="7434" max="7434" width="13.42578125" style="23" customWidth="1"/>
    <col min="7435" max="7435" width="12.28515625" style="23" customWidth="1"/>
    <col min="7436" max="7436" width="12.140625" style="23" bestFit="1" customWidth="1"/>
    <col min="7437" max="7437" width="8.140625" style="23" customWidth="1"/>
    <col min="7438" max="7438" width="20.85546875" style="23" customWidth="1"/>
    <col min="7439" max="7439" width="12.28515625" style="23" customWidth="1"/>
    <col min="7440" max="7440" width="10.85546875" style="23" customWidth="1"/>
    <col min="7441" max="7441" width="10.85546875" style="23" bestFit="1" customWidth="1"/>
    <col min="7442" max="7442" width="10.85546875" style="23" customWidth="1"/>
    <col min="7443" max="7443" width="10.85546875" style="23" bestFit="1" customWidth="1"/>
    <col min="7444" max="7444" width="13.140625" style="23" customWidth="1"/>
    <col min="7445" max="7445" width="12.42578125" style="23" customWidth="1"/>
    <col min="7446" max="7446" width="13.5703125" style="23" customWidth="1"/>
    <col min="7447" max="7447" width="13.28515625" style="23" customWidth="1"/>
    <col min="7448" max="7449" width="9.140625" style="23"/>
    <col min="7450" max="7450" width="11.42578125" style="23" customWidth="1"/>
    <col min="7451" max="7680" width="9.140625" style="23"/>
    <col min="7681" max="7681" width="8.140625" style="23" customWidth="1"/>
    <col min="7682" max="7682" width="20.85546875" style="23" customWidth="1"/>
    <col min="7683" max="7684" width="10.5703125" style="23" customWidth="1"/>
    <col min="7685" max="7685" width="10.85546875" style="23" bestFit="1" customWidth="1"/>
    <col min="7686" max="7686" width="10.85546875" style="23" customWidth="1"/>
    <col min="7687" max="7687" width="12" style="23" bestFit="1" customWidth="1"/>
    <col min="7688" max="7688" width="10.85546875" style="23" bestFit="1" customWidth="1"/>
    <col min="7689" max="7689" width="11.140625" style="23" customWidth="1"/>
    <col min="7690" max="7690" width="13.42578125" style="23" customWidth="1"/>
    <col min="7691" max="7691" width="12.28515625" style="23" customWidth="1"/>
    <col min="7692" max="7692" width="12.140625" style="23" bestFit="1" customWidth="1"/>
    <col min="7693" max="7693" width="8.140625" style="23" customWidth="1"/>
    <col min="7694" max="7694" width="20.85546875" style="23" customWidth="1"/>
    <col min="7695" max="7695" width="12.28515625" style="23" customWidth="1"/>
    <col min="7696" max="7696" width="10.85546875" style="23" customWidth="1"/>
    <col min="7697" max="7697" width="10.85546875" style="23" bestFit="1" customWidth="1"/>
    <col min="7698" max="7698" width="10.85546875" style="23" customWidth="1"/>
    <col min="7699" max="7699" width="10.85546875" style="23" bestFit="1" customWidth="1"/>
    <col min="7700" max="7700" width="13.140625" style="23" customWidth="1"/>
    <col min="7701" max="7701" width="12.42578125" style="23" customWidth="1"/>
    <col min="7702" max="7702" width="13.5703125" style="23" customWidth="1"/>
    <col min="7703" max="7703" width="13.28515625" style="23" customWidth="1"/>
    <col min="7704" max="7705" width="9.140625" style="23"/>
    <col min="7706" max="7706" width="11.42578125" style="23" customWidth="1"/>
    <col min="7707" max="7936" width="9.140625" style="23"/>
    <col min="7937" max="7937" width="8.140625" style="23" customWidth="1"/>
    <col min="7938" max="7938" width="20.85546875" style="23" customWidth="1"/>
    <col min="7939" max="7940" width="10.5703125" style="23" customWidth="1"/>
    <col min="7941" max="7941" width="10.85546875" style="23" bestFit="1" customWidth="1"/>
    <col min="7942" max="7942" width="10.85546875" style="23" customWidth="1"/>
    <col min="7943" max="7943" width="12" style="23" bestFit="1" customWidth="1"/>
    <col min="7944" max="7944" width="10.85546875" style="23" bestFit="1" customWidth="1"/>
    <col min="7945" max="7945" width="11.140625" style="23" customWidth="1"/>
    <col min="7946" max="7946" width="13.42578125" style="23" customWidth="1"/>
    <col min="7947" max="7947" width="12.28515625" style="23" customWidth="1"/>
    <col min="7948" max="7948" width="12.140625" style="23" bestFit="1" customWidth="1"/>
    <col min="7949" max="7949" width="8.140625" style="23" customWidth="1"/>
    <col min="7950" max="7950" width="20.85546875" style="23" customWidth="1"/>
    <col min="7951" max="7951" width="12.28515625" style="23" customWidth="1"/>
    <col min="7952" max="7952" width="10.85546875" style="23" customWidth="1"/>
    <col min="7953" max="7953" width="10.85546875" style="23" bestFit="1" customWidth="1"/>
    <col min="7954" max="7954" width="10.85546875" style="23" customWidth="1"/>
    <col min="7955" max="7955" width="10.85546875" style="23" bestFit="1" customWidth="1"/>
    <col min="7956" max="7956" width="13.140625" style="23" customWidth="1"/>
    <col min="7957" max="7957" width="12.42578125" style="23" customWidth="1"/>
    <col min="7958" max="7958" width="13.5703125" style="23" customWidth="1"/>
    <col min="7959" max="7959" width="13.28515625" style="23" customWidth="1"/>
    <col min="7960" max="7961" width="9.140625" style="23"/>
    <col min="7962" max="7962" width="11.42578125" style="23" customWidth="1"/>
    <col min="7963" max="8192" width="9.140625" style="23"/>
    <col min="8193" max="8193" width="8.140625" style="23" customWidth="1"/>
    <col min="8194" max="8194" width="20.85546875" style="23" customWidth="1"/>
    <col min="8195" max="8196" width="10.5703125" style="23" customWidth="1"/>
    <col min="8197" max="8197" width="10.85546875" style="23" bestFit="1" customWidth="1"/>
    <col min="8198" max="8198" width="10.85546875" style="23" customWidth="1"/>
    <col min="8199" max="8199" width="12" style="23" bestFit="1" customWidth="1"/>
    <col min="8200" max="8200" width="10.85546875" style="23" bestFit="1" customWidth="1"/>
    <col min="8201" max="8201" width="11.140625" style="23" customWidth="1"/>
    <col min="8202" max="8202" width="13.42578125" style="23" customWidth="1"/>
    <col min="8203" max="8203" width="12.28515625" style="23" customWidth="1"/>
    <col min="8204" max="8204" width="12.140625" style="23" bestFit="1" customWidth="1"/>
    <col min="8205" max="8205" width="8.140625" style="23" customWidth="1"/>
    <col min="8206" max="8206" width="20.85546875" style="23" customWidth="1"/>
    <col min="8207" max="8207" width="12.28515625" style="23" customWidth="1"/>
    <col min="8208" max="8208" width="10.85546875" style="23" customWidth="1"/>
    <col min="8209" max="8209" width="10.85546875" style="23" bestFit="1" customWidth="1"/>
    <col min="8210" max="8210" width="10.85546875" style="23" customWidth="1"/>
    <col min="8211" max="8211" width="10.85546875" style="23" bestFit="1" customWidth="1"/>
    <col min="8212" max="8212" width="13.140625" style="23" customWidth="1"/>
    <col min="8213" max="8213" width="12.42578125" style="23" customWidth="1"/>
    <col min="8214" max="8214" width="13.5703125" style="23" customWidth="1"/>
    <col min="8215" max="8215" width="13.28515625" style="23" customWidth="1"/>
    <col min="8216" max="8217" width="9.140625" style="23"/>
    <col min="8218" max="8218" width="11.42578125" style="23" customWidth="1"/>
    <col min="8219" max="8448" width="9.140625" style="23"/>
    <col min="8449" max="8449" width="8.140625" style="23" customWidth="1"/>
    <col min="8450" max="8450" width="20.85546875" style="23" customWidth="1"/>
    <col min="8451" max="8452" width="10.5703125" style="23" customWidth="1"/>
    <col min="8453" max="8453" width="10.85546875" style="23" bestFit="1" customWidth="1"/>
    <col min="8454" max="8454" width="10.85546875" style="23" customWidth="1"/>
    <col min="8455" max="8455" width="12" style="23" bestFit="1" customWidth="1"/>
    <col min="8456" max="8456" width="10.85546875" style="23" bestFit="1" customWidth="1"/>
    <col min="8457" max="8457" width="11.140625" style="23" customWidth="1"/>
    <col min="8458" max="8458" width="13.42578125" style="23" customWidth="1"/>
    <col min="8459" max="8459" width="12.28515625" style="23" customWidth="1"/>
    <col min="8460" max="8460" width="12.140625" style="23" bestFit="1" customWidth="1"/>
    <col min="8461" max="8461" width="8.140625" style="23" customWidth="1"/>
    <col min="8462" max="8462" width="20.85546875" style="23" customWidth="1"/>
    <col min="8463" max="8463" width="12.28515625" style="23" customWidth="1"/>
    <col min="8464" max="8464" width="10.85546875" style="23" customWidth="1"/>
    <col min="8465" max="8465" width="10.85546875" style="23" bestFit="1" customWidth="1"/>
    <col min="8466" max="8466" width="10.85546875" style="23" customWidth="1"/>
    <col min="8467" max="8467" width="10.85546875" style="23" bestFit="1" customWidth="1"/>
    <col min="8468" max="8468" width="13.140625" style="23" customWidth="1"/>
    <col min="8469" max="8469" width="12.42578125" style="23" customWidth="1"/>
    <col min="8470" max="8470" width="13.5703125" style="23" customWidth="1"/>
    <col min="8471" max="8471" width="13.28515625" style="23" customWidth="1"/>
    <col min="8472" max="8473" width="9.140625" style="23"/>
    <col min="8474" max="8474" width="11.42578125" style="23" customWidth="1"/>
    <col min="8475" max="8704" width="9.140625" style="23"/>
    <col min="8705" max="8705" width="8.140625" style="23" customWidth="1"/>
    <col min="8706" max="8706" width="20.85546875" style="23" customWidth="1"/>
    <col min="8707" max="8708" width="10.5703125" style="23" customWidth="1"/>
    <col min="8709" max="8709" width="10.85546875" style="23" bestFit="1" customWidth="1"/>
    <col min="8710" max="8710" width="10.85546875" style="23" customWidth="1"/>
    <col min="8711" max="8711" width="12" style="23" bestFit="1" customWidth="1"/>
    <col min="8712" max="8712" width="10.85546875" style="23" bestFit="1" customWidth="1"/>
    <col min="8713" max="8713" width="11.140625" style="23" customWidth="1"/>
    <col min="8714" max="8714" width="13.42578125" style="23" customWidth="1"/>
    <col min="8715" max="8715" width="12.28515625" style="23" customWidth="1"/>
    <col min="8716" max="8716" width="12.140625" style="23" bestFit="1" customWidth="1"/>
    <col min="8717" max="8717" width="8.140625" style="23" customWidth="1"/>
    <col min="8718" max="8718" width="20.85546875" style="23" customWidth="1"/>
    <col min="8719" max="8719" width="12.28515625" style="23" customWidth="1"/>
    <col min="8720" max="8720" width="10.85546875" style="23" customWidth="1"/>
    <col min="8721" max="8721" width="10.85546875" style="23" bestFit="1" customWidth="1"/>
    <col min="8722" max="8722" width="10.85546875" style="23" customWidth="1"/>
    <col min="8723" max="8723" width="10.85546875" style="23" bestFit="1" customWidth="1"/>
    <col min="8724" max="8724" width="13.140625" style="23" customWidth="1"/>
    <col min="8725" max="8725" width="12.42578125" style="23" customWidth="1"/>
    <col min="8726" max="8726" width="13.5703125" style="23" customWidth="1"/>
    <col min="8727" max="8727" width="13.28515625" style="23" customWidth="1"/>
    <col min="8728" max="8729" width="9.140625" style="23"/>
    <col min="8730" max="8730" width="11.42578125" style="23" customWidth="1"/>
    <col min="8731" max="8960" width="9.140625" style="23"/>
    <col min="8961" max="8961" width="8.140625" style="23" customWidth="1"/>
    <col min="8962" max="8962" width="20.85546875" style="23" customWidth="1"/>
    <col min="8963" max="8964" width="10.5703125" style="23" customWidth="1"/>
    <col min="8965" max="8965" width="10.85546875" style="23" bestFit="1" customWidth="1"/>
    <col min="8966" max="8966" width="10.85546875" style="23" customWidth="1"/>
    <col min="8967" max="8967" width="12" style="23" bestFit="1" customWidth="1"/>
    <col min="8968" max="8968" width="10.85546875" style="23" bestFit="1" customWidth="1"/>
    <col min="8969" max="8969" width="11.140625" style="23" customWidth="1"/>
    <col min="8970" max="8970" width="13.42578125" style="23" customWidth="1"/>
    <col min="8971" max="8971" width="12.28515625" style="23" customWidth="1"/>
    <col min="8972" max="8972" width="12.140625" style="23" bestFit="1" customWidth="1"/>
    <col min="8973" max="8973" width="8.140625" style="23" customWidth="1"/>
    <col min="8974" max="8974" width="20.85546875" style="23" customWidth="1"/>
    <col min="8975" max="8975" width="12.28515625" style="23" customWidth="1"/>
    <col min="8976" max="8976" width="10.85546875" style="23" customWidth="1"/>
    <col min="8977" max="8977" width="10.85546875" style="23" bestFit="1" customWidth="1"/>
    <col min="8978" max="8978" width="10.85546875" style="23" customWidth="1"/>
    <col min="8979" max="8979" width="10.85546875" style="23" bestFit="1" customWidth="1"/>
    <col min="8980" max="8980" width="13.140625" style="23" customWidth="1"/>
    <col min="8981" max="8981" width="12.42578125" style="23" customWidth="1"/>
    <col min="8982" max="8982" width="13.5703125" style="23" customWidth="1"/>
    <col min="8983" max="8983" width="13.28515625" style="23" customWidth="1"/>
    <col min="8984" max="8985" width="9.140625" style="23"/>
    <col min="8986" max="8986" width="11.42578125" style="23" customWidth="1"/>
    <col min="8987" max="9216" width="9.140625" style="23"/>
    <col min="9217" max="9217" width="8.140625" style="23" customWidth="1"/>
    <col min="9218" max="9218" width="20.85546875" style="23" customWidth="1"/>
    <col min="9219" max="9220" width="10.5703125" style="23" customWidth="1"/>
    <col min="9221" max="9221" width="10.85546875" style="23" bestFit="1" customWidth="1"/>
    <col min="9222" max="9222" width="10.85546875" style="23" customWidth="1"/>
    <col min="9223" max="9223" width="12" style="23" bestFit="1" customWidth="1"/>
    <col min="9224" max="9224" width="10.85546875" style="23" bestFit="1" customWidth="1"/>
    <col min="9225" max="9225" width="11.140625" style="23" customWidth="1"/>
    <col min="9226" max="9226" width="13.42578125" style="23" customWidth="1"/>
    <col min="9227" max="9227" width="12.28515625" style="23" customWidth="1"/>
    <col min="9228" max="9228" width="12.140625" style="23" bestFit="1" customWidth="1"/>
    <col min="9229" max="9229" width="8.140625" style="23" customWidth="1"/>
    <col min="9230" max="9230" width="20.85546875" style="23" customWidth="1"/>
    <col min="9231" max="9231" width="12.28515625" style="23" customWidth="1"/>
    <col min="9232" max="9232" width="10.85546875" style="23" customWidth="1"/>
    <col min="9233" max="9233" width="10.85546875" style="23" bestFit="1" customWidth="1"/>
    <col min="9234" max="9234" width="10.85546875" style="23" customWidth="1"/>
    <col min="9235" max="9235" width="10.85546875" style="23" bestFit="1" customWidth="1"/>
    <col min="9236" max="9236" width="13.140625" style="23" customWidth="1"/>
    <col min="9237" max="9237" width="12.42578125" style="23" customWidth="1"/>
    <col min="9238" max="9238" width="13.5703125" style="23" customWidth="1"/>
    <col min="9239" max="9239" width="13.28515625" style="23" customWidth="1"/>
    <col min="9240" max="9241" width="9.140625" style="23"/>
    <col min="9242" max="9242" width="11.42578125" style="23" customWidth="1"/>
    <col min="9243" max="9472" width="9.140625" style="23"/>
    <col min="9473" max="9473" width="8.140625" style="23" customWidth="1"/>
    <col min="9474" max="9474" width="20.85546875" style="23" customWidth="1"/>
    <col min="9475" max="9476" width="10.5703125" style="23" customWidth="1"/>
    <col min="9477" max="9477" width="10.85546875" style="23" bestFit="1" customWidth="1"/>
    <col min="9478" max="9478" width="10.85546875" style="23" customWidth="1"/>
    <col min="9479" max="9479" width="12" style="23" bestFit="1" customWidth="1"/>
    <col min="9480" max="9480" width="10.85546875" style="23" bestFit="1" customWidth="1"/>
    <col min="9481" max="9481" width="11.140625" style="23" customWidth="1"/>
    <col min="9482" max="9482" width="13.42578125" style="23" customWidth="1"/>
    <col min="9483" max="9483" width="12.28515625" style="23" customWidth="1"/>
    <col min="9484" max="9484" width="12.140625" style="23" bestFit="1" customWidth="1"/>
    <col min="9485" max="9485" width="8.140625" style="23" customWidth="1"/>
    <col min="9486" max="9486" width="20.85546875" style="23" customWidth="1"/>
    <col min="9487" max="9487" width="12.28515625" style="23" customWidth="1"/>
    <col min="9488" max="9488" width="10.85546875" style="23" customWidth="1"/>
    <col min="9489" max="9489" width="10.85546875" style="23" bestFit="1" customWidth="1"/>
    <col min="9490" max="9490" width="10.85546875" style="23" customWidth="1"/>
    <col min="9491" max="9491" width="10.85546875" style="23" bestFit="1" customWidth="1"/>
    <col min="9492" max="9492" width="13.140625" style="23" customWidth="1"/>
    <col min="9493" max="9493" width="12.42578125" style="23" customWidth="1"/>
    <col min="9494" max="9494" width="13.5703125" style="23" customWidth="1"/>
    <col min="9495" max="9495" width="13.28515625" style="23" customWidth="1"/>
    <col min="9496" max="9497" width="9.140625" style="23"/>
    <col min="9498" max="9498" width="11.42578125" style="23" customWidth="1"/>
    <col min="9499" max="9728" width="9.140625" style="23"/>
    <col min="9729" max="9729" width="8.140625" style="23" customWidth="1"/>
    <col min="9730" max="9730" width="20.85546875" style="23" customWidth="1"/>
    <col min="9731" max="9732" width="10.5703125" style="23" customWidth="1"/>
    <col min="9733" max="9733" width="10.85546875" style="23" bestFit="1" customWidth="1"/>
    <col min="9734" max="9734" width="10.85546875" style="23" customWidth="1"/>
    <col min="9735" max="9735" width="12" style="23" bestFit="1" customWidth="1"/>
    <col min="9736" max="9736" width="10.85546875" style="23" bestFit="1" customWidth="1"/>
    <col min="9737" max="9737" width="11.140625" style="23" customWidth="1"/>
    <col min="9738" max="9738" width="13.42578125" style="23" customWidth="1"/>
    <col min="9739" max="9739" width="12.28515625" style="23" customWidth="1"/>
    <col min="9740" max="9740" width="12.140625" style="23" bestFit="1" customWidth="1"/>
    <col min="9741" max="9741" width="8.140625" style="23" customWidth="1"/>
    <col min="9742" max="9742" width="20.85546875" style="23" customWidth="1"/>
    <col min="9743" max="9743" width="12.28515625" style="23" customWidth="1"/>
    <col min="9744" max="9744" width="10.85546875" style="23" customWidth="1"/>
    <col min="9745" max="9745" width="10.85546875" style="23" bestFit="1" customWidth="1"/>
    <col min="9746" max="9746" width="10.85546875" style="23" customWidth="1"/>
    <col min="9747" max="9747" width="10.85546875" style="23" bestFit="1" customWidth="1"/>
    <col min="9748" max="9748" width="13.140625" style="23" customWidth="1"/>
    <col min="9749" max="9749" width="12.42578125" style="23" customWidth="1"/>
    <col min="9750" max="9750" width="13.5703125" style="23" customWidth="1"/>
    <col min="9751" max="9751" width="13.28515625" style="23" customWidth="1"/>
    <col min="9752" max="9753" width="9.140625" style="23"/>
    <col min="9754" max="9754" width="11.42578125" style="23" customWidth="1"/>
    <col min="9755" max="9984" width="9.140625" style="23"/>
    <col min="9985" max="9985" width="8.140625" style="23" customWidth="1"/>
    <col min="9986" max="9986" width="20.85546875" style="23" customWidth="1"/>
    <col min="9987" max="9988" width="10.5703125" style="23" customWidth="1"/>
    <col min="9989" max="9989" width="10.85546875" style="23" bestFit="1" customWidth="1"/>
    <col min="9990" max="9990" width="10.85546875" style="23" customWidth="1"/>
    <col min="9991" max="9991" width="12" style="23" bestFit="1" customWidth="1"/>
    <col min="9992" max="9992" width="10.85546875" style="23" bestFit="1" customWidth="1"/>
    <col min="9993" max="9993" width="11.140625" style="23" customWidth="1"/>
    <col min="9994" max="9994" width="13.42578125" style="23" customWidth="1"/>
    <col min="9995" max="9995" width="12.28515625" style="23" customWidth="1"/>
    <col min="9996" max="9996" width="12.140625" style="23" bestFit="1" customWidth="1"/>
    <col min="9997" max="9997" width="8.140625" style="23" customWidth="1"/>
    <col min="9998" max="9998" width="20.85546875" style="23" customWidth="1"/>
    <col min="9999" max="9999" width="12.28515625" style="23" customWidth="1"/>
    <col min="10000" max="10000" width="10.85546875" style="23" customWidth="1"/>
    <col min="10001" max="10001" width="10.85546875" style="23" bestFit="1" customWidth="1"/>
    <col min="10002" max="10002" width="10.85546875" style="23" customWidth="1"/>
    <col min="10003" max="10003" width="10.85546875" style="23" bestFit="1" customWidth="1"/>
    <col min="10004" max="10004" width="13.140625" style="23" customWidth="1"/>
    <col min="10005" max="10005" width="12.42578125" style="23" customWidth="1"/>
    <col min="10006" max="10006" width="13.5703125" style="23" customWidth="1"/>
    <col min="10007" max="10007" width="13.28515625" style="23" customWidth="1"/>
    <col min="10008" max="10009" width="9.140625" style="23"/>
    <col min="10010" max="10010" width="11.42578125" style="23" customWidth="1"/>
    <col min="10011" max="10240" width="9.140625" style="23"/>
    <col min="10241" max="10241" width="8.140625" style="23" customWidth="1"/>
    <col min="10242" max="10242" width="20.85546875" style="23" customWidth="1"/>
    <col min="10243" max="10244" width="10.5703125" style="23" customWidth="1"/>
    <col min="10245" max="10245" width="10.85546875" style="23" bestFit="1" customWidth="1"/>
    <col min="10246" max="10246" width="10.85546875" style="23" customWidth="1"/>
    <col min="10247" max="10247" width="12" style="23" bestFit="1" customWidth="1"/>
    <col min="10248" max="10248" width="10.85546875" style="23" bestFit="1" customWidth="1"/>
    <col min="10249" max="10249" width="11.140625" style="23" customWidth="1"/>
    <col min="10250" max="10250" width="13.42578125" style="23" customWidth="1"/>
    <col min="10251" max="10251" width="12.28515625" style="23" customWidth="1"/>
    <col min="10252" max="10252" width="12.140625" style="23" bestFit="1" customWidth="1"/>
    <col min="10253" max="10253" width="8.140625" style="23" customWidth="1"/>
    <col min="10254" max="10254" width="20.85546875" style="23" customWidth="1"/>
    <col min="10255" max="10255" width="12.28515625" style="23" customWidth="1"/>
    <col min="10256" max="10256" width="10.85546875" style="23" customWidth="1"/>
    <col min="10257" max="10257" width="10.85546875" style="23" bestFit="1" customWidth="1"/>
    <col min="10258" max="10258" width="10.85546875" style="23" customWidth="1"/>
    <col min="10259" max="10259" width="10.85546875" style="23" bestFit="1" customWidth="1"/>
    <col min="10260" max="10260" width="13.140625" style="23" customWidth="1"/>
    <col min="10261" max="10261" width="12.42578125" style="23" customWidth="1"/>
    <col min="10262" max="10262" width="13.5703125" style="23" customWidth="1"/>
    <col min="10263" max="10263" width="13.28515625" style="23" customWidth="1"/>
    <col min="10264" max="10265" width="9.140625" style="23"/>
    <col min="10266" max="10266" width="11.42578125" style="23" customWidth="1"/>
    <col min="10267" max="10496" width="9.140625" style="23"/>
    <col min="10497" max="10497" width="8.140625" style="23" customWidth="1"/>
    <col min="10498" max="10498" width="20.85546875" style="23" customWidth="1"/>
    <col min="10499" max="10500" width="10.5703125" style="23" customWidth="1"/>
    <col min="10501" max="10501" width="10.85546875" style="23" bestFit="1" customWidth="1"/>
    <col min="10502" max="10502" width="10.85546875" style="23" customWidth="1"/>
    <col min="10503" max="10503" width="12" style="23" bestFit="1" customWidth="1"/>
    <col min="10504" max="10504" width="10.85546875" style="23" bestFit="1" customWidth="1"/>
    <col min="10505" max="10505" width="11.140625" style="23" customWidth="1"/>
    <col min="10506" max="10506" width="13.42578125" style="23" customWidth="1"/>
    <col min="10507" max="10507" width="12.28515625" style="23" customWidth="1"/>
    <col min="10508" max="10508" width="12.140625" style="23" bestFit="1" customWidth="1"/>
    <col min="10509" max="10509" width="8.140625" style="23" customWidth="1"/>
    <col min="10510" max="10510" width="20.85546875" style="23" customWidth="1"/>
    <col min="10511" max="10511" width="12.28515625" style="23" customWidth="1"/>
    <col min="10512" max="10512" width="10.85546875" style="23" customWidth="1"/>
    <col min="10513" max="10513" width="10.85546875" style="23" bestFit="1" customWidth="1"/>
    <col min="10514" max="10514" width="10.85546875" style="23" customWidth="1"/>
    <col min="10515" max="10515" width="10.85546875" style="23" bestFit="1" customWidth="1"/>
    <col min="10516" max="10516" width="13.140625" style="23" customWidth="1"/>
    <col min="10517" max="10517" width="12.42578125" style="23" customWidth="1"/>
    <col min="10518" max="10518" width="13.5703125" style="23" customWidth="1"/>
    <col min="10519" max="10519" width="13.28515625" style="23" customWidth="1"/>
    <col min="10520" max="10521" width="9.140625" style="23"/>
    <col min="10522" max="10522" width="11.42578125" style="23" customWidth="1"/>
    <col min="10523" max="10752" width="9.140625" style="23"/>
    <col min="10753" max="10753" width="8.140625" style="23" customWidth="1"/>
    <col min="10754" max="10754" width="20.85546875" style="23" customWidth="1"/>
    <col min="10755" max="10756" width="10.5703125" style="23" customWidth="1"/>
    <col min="10757" max="10757" width="10.85546875" style="23" bestFit="1" customWidth="1"/>
    <col min="10758" max="10758" width="10.85546875" style="23" customWidth="1"/>
    <col min="10759" max="10759" width="12" style="23" bestFit="1" customWidth="1"/>
    <col min="10760" max="10760" width="10.85546875" style="23" bestFit="1" customWidth="1"/>
    <col min="10761" max="10761" width="11.140625" style="23" customWidth="1"/>
    <col min="10762" max="10762" width="13.42578125" style="23" customWidth="1"/>
    <col min="10763" max="10763" width="12.28515625" style="23" customWidth="1"/>
    <col min="10764" max="10764" width="12.140625" style="23" bestFit="1" customWidth="1"/>
    <col min="10765" max="10765" width="8.140625" style="23" customWidth="1"/>
    <col min="10766" max="10766" width="20.85546875" style="23" customWidth="1"/>
    <col min="10767" max="10767" width="12.28515625" style="23" customWidth="1"/>
    <col min="10768" max="10768" width="10.85546875" style="23" customWidth="1"/>
    <col min="10769" max="10769" width="10.85546875" style="23" bestFit="1" customWidth="1"/>
    <col min="10770" max="10770" width="10.85546875" style="23" customWidth="1"/>
    <col min="10771" max="10771" width="10.85546875" style="23" bestFit="1" customWidth="1"/>
    <col min="10772" max="10772" width="13.140625" style="23" customWidth="1"/>
    <col min="10773" max="10773" width="12.42578125" style="23" customWidth="1"/>
    <col min="10774" max="10774" width="13.5703125" style="23" customWidth="1"/>
    <col min="10775" max="10775" width="13.28515625" style="23" customWidth="1"/>
    <col min="10776" max="10777" width="9.140625" style="23"/>
    <col min="10778" max="10778" width="11.42578125" style="23" customWidth="1"/>
    <col min="10779" max="11008" width="9.140625" style="23"/>
    <col min="11009" max="11009" width="8.140625" style="23" customWidth="1"/>
    <col min="11010" max="11010" width="20.85546875" style="23" customWidth="1"/>
    <col min="11011" max="11012" width="10.5703125" style="23" customWidth="1"/>
    <col min="11013" max="11013" width="10.85546875" style="23" bestFit="1" customWidth="1"/>
    <col min="11014" max="11014" width="10.85546875" style="23" customWidth="1"/>
    <col min="11015" max="11015" width="12" style="23" bestFit="1" customWidth="1"/>
    <col min="11016" max="11016" width="10.85546875" style="23" bestFit="1" customWidth="1"/>
    <col min="11017" max="11017" width="11.140625" style="23" customWidth="1"/>
    <col min="11018" max="11018" width="13.42578125" style="23" customWidth="1"/>
    <col min="11019" max="11019" width="12.28515625" style="23" customWidth="1"/>
    <col min="11020" max="11020" width="12.140625" style="23" bestFit="1" customWidth="1"/>
    <col min="11021" max="11021" width="8.140625" style="23" customWidth="1"/>
    <col min="11022" max="11022" width="20.85546875" style="23" customWidth="1"/>
    <col min="11023" max="11023" width="12.28515625" style="23" customWidth="1"/>
    <col min="11024" max="11024" width="10.85546875" style="23" customWidth="1"/>
    <col min="11025" max="11025" width="10.85546875" style="23" bestFit="1" customWidth="1"/>
    <col min="11026" max="11026" width="10.85546875" style="23" customWidth="1"/>
    <col min="11027" max="11027" width="10.85546875" style="23" bestFit="1" customWidth="1"/>
    <col min="11028" max="11028" width="13.140625" style="23" customWidth="1"/>
    <col min="11029" max="11029" width="12.42578125" style="23" customWidth="1"/>
    <col min="11030" max="11030" width="13.5703125" style="23" customWidth="1"/>
    <col min="11031" max="11031" width="13.28515625" style="23" customWidth="1"/>
    <col min="11032" max="11033" width="9.140625" style="23"/>
    <col min="11034" max="11034" width="11.42578125" style="23" customWidth="1"/>
    <col min="11035" max="11264" width="9.140625" style="23"/>
    <col min="11265" max="11265" width="8.140625" style="23" customWidth="1"/>
    <col min="11266" max="11266" width="20.85546875" style="23" customWidth="1"/>
    <col min="11267" max="11268" width="10.5703125" style="23" customWidth="1"/>
    <col min="11269" max="11269" width="10.85546875" style="23" bestFit="1" customWidth="1"/>
    <col min="11270" max="11270" width="10.85546875" style="23" customWidth="1"/>
    <col min="11271" max="11271" width="12" style="23" bestFit="1" customWidth="1"/>
    <col min="11272" max="11272" width="10.85546875" style="23" bestFit="1" customWidth="1"/>
    <col min="11273" max="11273" width="11.140625" style="23" customWidth="1"/>
    <col min="11274" max="11274" width="13.42578125" style="23" customWidth="1"/>
    <col min="11275" max="11275" width="12.28515625" style="23" customWidth="1"/>
    <col min="11276" max="11276" width="12.140625" style="23" bestFit="1" customWidth="1"/>
    <col min="11277" max="11277" width="8.140625" style="23" customWidth="1"/>
    <col min="11278" max="11278" width="20.85546875" style="23" customWidth="1"/>
    <col min="11279" max="11279" width="12.28515625" style="23" customWidth="1"/>
    <col min="11280" max="11280" width="10.85546875" style="23" customWidth="1"/>
    <col min="11281" max="11281" width="10.85546875" style="23" bestFit="1" customWidth="1"/>
    <col min="11282" max="11282" width="10.85546875" style="23" customWidth="1"/>
    <col min="11283" max="11283" width="10.85546875" style="23" bestFit="1" customWidth="1"/>
    <col min="11284" max="11284" width="13.140625" style="23" customWidth="1"/>
    <col min="11285" max="11285" width="12.42578125" style="23" customWidth="1"/>
    <col min="11286" max="11286" width="13.5703125" style="23" customWidth="1"/>
    <col min="11287" max="11287" width="13.28515625" style="23" customWidth="1"/>
    <col min="11288" max="11289" width="9.140625" style="23"/>
    <col min="11290" max="11290" width="11.42578125" style="23" customWidth="1"/>
    <col min="11291" max="11520" width="9.140625" style="23"/>
    <col min="11521" max="11521" width="8.140625" style="23" customWidth="1"/>
    <col min="11522" max="11522" width="20.85546875" style="23" customWidth="1"/>
    <col min="11523" max="11524" width="10.5703125" style="23" customWidth="1"/>
    <col min="11525" max="11525" width="10.85546875" style="23" bestFit="1" customWidth="1"/>
    <col min="11526" max="11526" width="10.85546875" style="23" customWidth="1"/>
    <col min="11527" max="11527" width="12" style="23" bestFit="1" customWidth="1"/>
    <col min="11528" max="11528" width="10.85546875" style="23" bestFit="1" customWidth="1"/>
    <col min="11529" max="11529" width="11.140625" style="23" customWidth="1"/>
    <col min="11530" max="11530" width="13.42578125" style="23" customWidth="1"/>
    <col min="11531" max="11531" width="12.28515625" style="23" customWidth="1"/>
    <col min="11532" max="11532" width="12.140625" style="23" bestFit="1" customWidth="1"/>
    <col min="11533" max="11533" width="8.140625" style="23" customWidth="1"/>
    <col min="11534" max="11534" width="20.85546875" style="23" customWidth="1"/>
    <col min="11535" max="11535" width="12.28515625" style="23" customWidth="1"/>
    <col min="11536" max="11536" width="10.85546875" style="23" customWidth="1"/>
    <col min="11537" max="11537" width="10.85546875" style="23" bestFit="1" customWidth="1"/>
    <col min="11538" max="11538" width="10.85546875" style="23" customWidth="1"/>
    <col min="11539" max="11539" width="10.85546875" style="23" bestFit="1" customWidth="1"/>
    <col min="11540" max="11540" width="13.140625" style="23" customWidth="1"/>
    <col min="11541" max="11541" width="12.42578125" style="23" customWidth="1"/>
    <col min="11542" max="11542" width="13.5703125" style="23" customWidth="1"/>
    <col min="11543" max="11543" width="13.28515625" style="23" customWidth="1"/>
    <col min="11544" max="11545" width="9.140625" style="23"/>
    <col min="11546" max="11546" width="11.42578125" style="23" customWidth="1"/>
    <col min="11547" max="11776" width="9.140625" style="23"/>
    <col min="11777" max="11777" width="8.140625" style="23" customWidth="1"/>
    <col min="11778" max="11778" width="20.85546875" style="23" customWidth="1"/>
    <col min="11779" max="11780" width="10.5703125" style="23" customWidth="1"/>
    <col min="11781" max="11781" width="10.85546875" style="23" bestFit="1" customWidth="1"/>
    <col min="11782" max="11782" width="10.85546875" style="23" customWidth="1"/>
    <col min="11783" max="11783" width="12" style="23" bestFit="1" customWidth="1"/>
    <col min="11784" max="11784" width="10.85546875" style="23" bestFit="1" customWidth="1"/>
    <col min="11785" max="11785" width="11.140625" style="23" customWidth="1"/>
    <col min="11786" max="11786" width="13.42578125" style="23" customWidth="1"/>
    <col min="11787" max="11787" width="12.28515625" style="23" customWidth="1"/>
    <col min="11788" max="11788" width="12.140625" style="23" bestFit="1" customWidth="1"/>
    <col min="11789" max="11789" width="8.140625" style="23" customWidth="1"/>
    <col min="11790" max="11790" width="20.85546875" style="23" customWidth="1"/>
    <col min="11791" max="11791" width="12.28515625" style="23" customWidth="1"/>
    <col min="11792" max="11792" width="10.85546875" style="23" customWidth="1"/>
    <col min="11793" max="11793" width="10.85546875" style="23" bestFit="1" customWidth="1"/>
    <col min="11794" max="11794" width="10.85546875" style="23" customWidth="1"/>
    <col min="11795" max="11795" width="10.85546875" style="23" bestFit="1" customWidth="1"/>
    <col min="11796" max="11796" width="13.140625" style="23" customWidth="1"/>
    <col min="11797" max="11797" width="12.42578125" style="23" customWidth="1"/>
    <col min="11798" max="11798" width="13.5703125" style="23" customWidth="1"/>
    <col min="11799" max="11799" width="13.28515625" style="23" customWidth="1"/>
    <col min="11800" max="11801" width="9.140625" style="23"/>
    <col min="11802" max="11802" width="11.42578125" style="23" customWidth="1"/>
    <col min="11803" max="12032" width="9.140625" style="23"/>
    <col min="12033" max="12033" width="8.140625" style="23" customWidth="1"/>
    <col min="12034" max="12034" width="20.85546875" style="23" customWidth="1"/>
    <col min="12035" max="12036" width="10.5703125" style="23" customWidth="1"/>
    <col min="12037" max="12037" width="10.85546875" style="23" bestFit="1" customWidth="1"/>
    <col min="12038" max="12038" width="10.85546875" style="23" customWidth="1"/>
    <col min="12039" max="12039" width="12" style="23" bestFit="1" customWidth="1"/>
    <col min="12040" max="12040" width="10.85546875" style="23" bestFit="1" customWidth="1"/>
    <col min="12041" max="12041" width="11.140625" style="23" customWidth="1"/>
    <col min="12042" max="12042" width="13.42578125" style="23" customWidth="1"/>
    <col min="12043" max="12043" width="12.28515625" style="23" customWidth="1"/>
    <col min="12044" max="12044" width="12.140625" style="23" bestFit="1" customWidth="1"/>
    <col min="12045" max="12045" width="8.140625" style="23" customWidth="1"/>
    <col min="12046" max="12046" width="20.85546875" style="23" customWidth="1"/>
    <col min="12047" max="12047" width="12.28515625" style="23" customWidth="1"/>
    <col min="12048" max="12048" width="10.85546875" style="23" customWidth="1"/>
    <col min="12049" max="12049" width="10.85546875" style="23" bestFit="1" customWidth="1"/>
    <col min="12050" max="12050" width="10.85546875" style="23" customWidth="1"/>
    <col min="12051" max="12051" width="10.85546875" style="23" bestFit="1" customWidth="1"/>
    <col min="12052" max="12052" width="13.140625" style="23" customWidth="1"/>
    <col min="12053" max="12053" width="12.42578125" style="23" customWidth="1"/>
    <col min="12054" max="12054" width="13.5703125" style="23" customWidth="1"/>
    <col min="12055" max="12055" width="13.28515625" style="23" customWidth="1"/>
    <col min="12056" max="12057" width="9.140625" style="23"/>
    <col min="12058" max="12058" width="11.42578125" style="23" customWidth="1"/>
    <col min="12059" max="12288" width="9.140625" style="23"/>
    <col min="12289" max="12289" width="8.140625" style="23" customWidth="1"/>
    <col min="12290" max="12290" width="20.85546875" style="23" customWidth="1"/>
    <col min="12291" max="12292" width="10.5703125" style="23" customWidth="1"/>
    <col min="12293" max="12293" width="10.85546875" style="23" bestFit="1" customWidth="1"/>
    <col min="12294" max="12294" width="10.85546875" style="23" customWidth="1"/>
    <col min="12295" max="12295" width="12" style="23" bestFit="1" customWidth="1"/>
    <col min="12296" max="12296" width="10.85546875" style="23" bestFit="1" customWidth="1"/>
    <col min="12297" max="12297" width="11.140625" style="23" customWidth="1"/>
    <col min="12298" max="12298" width="13.42578125" style="23" customWidth="1"/>
    <col min="12299" max="12299" width="12.28515625" style="23" customWidth="1"/>
    <col min="12300" max="12300" width="12.140625" style="23" bestFit="1" customWidth="1"/>
    <col min="12301" max="12301" width="8.140625" style="23" customWidth="1"/>
    <col min="12302" max="12302" width="20.85546875" style="23" customWidth="1"/>
    <col min="12303" max="12303" width="12.28515625" style="23" customWidth="1"/>
    <col min="12304" max="12304" width="10.85546875" style="23" customWidth="1"/>
    <col min="12305" max="12305" width="10.85546875" style="23" bestFit="1" customWidth="1"/>
    <col min="12306" max="12306" width="10.85546875" style="23" customWidth="1"/>
    <col min="12307" max="12307" width="10.85546875" style="23" bestFit="1" customWidth="1"/>
    <col min="12308" max="12308" width="13.140625" style="23" customWidth="1"/>
    <col min="12309" max="12309" width="12.42578125" style="23" customWidth="1"/>
    <col min="12310" max="12310" width="13.5703125" style="23" customWidth="1"/>
    <col min="12311" max="12311" width="13.28515625" style="23" customWidth="1"/>
    <col min="12312" max="12313" width="9.140625" style="23"/>
    <col min="12314" max="12314" width="11.42578125" style="23" customWidth="1"/>
    <col min="12315" max="12544" width="9.140625" style="23"/>
    <col min="12545" max="12545" width="8.140625" style="23" customWidth="1"/>
    <col min="12546" max="12546" width="20.85546875" style="23" customWidth="1"/>
    <col min="12547" max="12548" width="10.5703125" style="23" customWidth="1"/>
    <col min="12549" max="12549" width="10.85546875" style="23" bestFit="1" customWidth="1"/>
    <col min="12550" max="12550" width="10.85546875" style="23" customWidth="1"/>
    <col min="12551" max="12551" width="12" style="23" bestFit="1" customWidth="1"/>
    <col min="12552" max="12552" width="10.85546875" style="23" bestFit="1" customWidth="1"/>
    <col min="12553" max="12553" width="11.140625" style="23" customWidth="1"/>
    <col min="12554" max="12554" width="13.42578125" style="23" customWidth="1"/>
    <col min="12555" max="12555" width="12.28515625" style="23" customWidth="1"/>
    <col min="12556" max="12556" width="12.140625" style="23" bestFit="1" customWidth="1"/>
    <col min="12557" max="12557" width="8.140625" style="23" customWidth="1"/>
    <col min="12558" max="12558" width="20.85546875" style="23" customWidth="1"/>
    <col min="12559" max="12559" width="12.28515625" style="23" customWidth="1"/>
    <col min="12560" max="12560" width="10.85546875" style="23" customWidth="1"/>
    <col min="12561" max="12561" width="10.85546875" style="23" bestFit="1" customWidth="1"/>
    <col min="12562" max="12562" width="10.85546875" style="23" customWidth="1"/>
    <col min="12563" max="12563" width="10.85546875" style="23" bestFit="1" customWidth="1"/>
    <col min="12564" max="12564" width="13.140625" style="23" customWidth="1"/>
    <col min="12565" max="12565" width="12.42578125" style="23" customWidth="1"/>
    <col min="12566" max="12566" width="13.5703125" style="23" customWidth="1"/>
    <col min="12567" max="12567" width="13.28515625" style="23" customWidth="1"/>
    <col min="12568" max="12569" width="9.140625" style="23"/>
    <col min="12570" max="12570" width="11.42578125" style="23" customWidth="1"/>
    <col min="12571" max="12800" width="9.140625" style="23"/>
    <col min="12801" max="12801" width="8.140625" style="23" customWidth="1"/>
    <col min="12802" max="12802" width="20.85546875" style="23" customWidth="1"/>
    <col min="12803" max="12804" width="10.5703125" style="23" customWidth="1"/>
    <col min="12805" max="12805" width="10.85546875" style="23" bestFit="1" customWidth="1"/>
    <col min="12806" max="12806" width="10.85546875" style="23" customWidth="1"/>
    <col min="12807" max="12807" width="12" style="23" bestFit="1" customWidth="1"/>
    <col min="12808" max="12808" width="10.85546875" style="23" bestFit="1" customWidth="1"/>
    <col min="12809" max="12809" width="11.140625" style="23" customWidth="1"/>
    <col min="12810" max="12810" width="13.42578125" style="23" customWidth="1"/>
    <col min="12811" max="12811" width="12.28515625" style="23" customWidth="1"/>
    <col min="12812" max="12812" width="12.140625" style="23" bestFit="1" customWidth="1"/>
    <col min="12813" max="12813" width="8.140625" style="23" customWidth="1"/>
    <col min="12814" max="12814" width="20.85546875" style="23" customWidth="1"/>
    <col min="12815" max="12815" width="12.28515625" style="23" customWidth="1"/>
    <col min="12816" max="12816" width="10.85546875" style="23" customWidth="1"/>
    <col min="12817" max="12817" width="10.85546875" style="23" bestFit="1" customWidth="1"/>
    <col min="12818" max="12818" width="10.85546875" style="23" customWidth="1"/>
    <col min="12819" max="12819" width="10.85546875" style="23" bestFit="1" customWidth="1"/>
    <col min="12820" max="12820" width="13.140625" style="23" customWidth="1"/>
    <col min="12821" max="12821" width="12.42578125" style="23" customWidth="1"/>
    <col min="12822" max="12822" width="13.5703125" style="23" customWidth="1"/>
    <col min="12823" max="12823" width="13.28515625" style="23" customWidth="1"/>
    <col min="12824" max="12825" width="9.140625" style="23"/>
    <col min="12826" max="12826" width="11.42578125" style="23" customWidth="1"/>
    <col min="12827" max="13056" width="9.140625" style="23"/>
    <col min="13057" max="13057" width="8.140625" style="23" customWidth="1"/>
    <col min="13058" max="13058" width="20.85546875" style="23" customWidth="1"/>
    <col min="13059" max="13060" width="10.5703125" style="23" customWidth="1"/>
    <col min="13061" max="13061" width="10.85546875" style="23" bestFit="1" customWidth="1"/>
    <col min="13062" max="13062" width="10.85546875" style="23" customWidth="1"/>
    <col min="13063" max="13063" width="12" style="23" bestFit="1" customWidth="1"/>
    <col min="13064" max="13064" width="10.85546875" style="23" bestFit="1" customWidth="1"/>
    <col min="13065" max="13065" width="11.140625" style="23" customWidth="1"/>
    <col min="13066" max="13066" width="13.42578125" style="23" customWidth="1"/>
    <col min="13067" max="13067" width="12.28515625" style="23" customWidth="1"/>
    <col min="13068" max="13068" width="12.140625" style="23" bestFit="1" customWidth="1"/>
    <col min="13069" max="13069" width="8.140625" style="23" customWidth="1"/>
    <col min="13070" max="13070" width="20.85546875" style="23" customWidth="1"/>
    <col min="13071" max="13071" width="12.28515625" style="23" customWidth="1"/>
    <col min="13072" max="13072" width="10.85546875" style="23" customWidth="1"/>
    <col min="13073" max="13073" width="10.85546875" style="23" bestFit="1" customWidth="1"/>
    <col min="13074" max="13074" width="10.85546875" style="23" customWidth="1"/>
    <col min="13075" max="13075" width="10.85546875" style="23" bestFit="1" customWidth="1"/>
    <col min="13076" max="13076" width="13.140625" style="23" customWidth="1"/>
    <col min="13077" max="13077" width="12.42578125" style="23" customWidth="1"/>
    <col min="13078" max="13078" width="13.5703125" style="23" customWidth="1"/>
    <col min="13079" max="13079" width="13.28515625" style="23" customWidth="1"/>
    <col min="13080" max="13081" width="9.140625" style="23"/>
    <col min="13082" max="13082" width="11.42578125" style="23" customWidth="1"/>
    <col min="13083" max="13312" width="9.140625" style="23"/>
    <col min="13313" max="13313" width="8.140625" style="23" customWidth="1"/>
    <col min="13314" max="13314" width="20.85546875" style="23" customWidth="1"/>
    <col min="13315" max="13316" width="10.5703125" style="23" customWidth="1"/>
    <col min="13317" max="13317" width="10.85546875" style="23" bestFit="1" customWidth="1"/>
    <col min="13318" max="13318" width="10.85546875" style="23" customWidth="1"/>
    <col min="13319" max="13319" width="12" style="23" bestFit="1" customWidth="1"/>
    <col min="13320" max="13320" width="10.85546875" style="23" bestFit="1" customWidth="1"/>
    <col min="13321" max="13321" width="11.140625" style="23" customWidth="1"/>
    <col min="13322" max="13322" width="13.42578125" style="23" customWidth="1"/>
    <col min="13323" max="13323" width="12.28515625" style="23" customWidth="1"/>
    <col min="13324" max="13324" width="12.140625" style="23" bestFit="1" customWidth="1"/>
    <col min="13325" max="13325" width="8.140625" style="23" customWidth="1"/>
    <col min="13326" max="13326" width="20.85546875" style="23" customWidth="1"/>
    <col min="13327" max="13327" width="12.28515625" style="23" customWidth="1"/>
    <col min="13328" max="13328" width="10.85546875" style="23" customWidth="1"/>
    <col min="13329" max="13329" width="10.85546875" style="23" bestFit="1" customWidth="1"/>
    <col min="13330" max="13330" width="10.85546875" style="23" customWidth="1"/>
    <col min="13331" max="13331" width="10.85546875" style="23" bestFit="1" customWidth="1"/>
    <col min="13332" max="13332" width="13.140625" style="23" customWidth="1"/>
    <col min="13333" max="13333" width="12.42578125" style="23" customWidth="1"/>
    <col min="13334" max="13334" width="13.5703125" style="23" customWidth="1"/>
    <col min="13335" max="13335" width="13.28515625" style="23" customWidth="1"/>
    <col min="13336" max="13337" width="9.140625" style="23"/>
    <col min="13338" max="13338" width="11.42578125" style="23" customWidth="1"/>
    <col min="13339" max="13568" width="9.140625" style="23"/>
    <col min="13569" max="13569" width="8.140625" style="23" customWidth="1"/>
    <col min="13570" max="13570" width="20.85546875" style="23" customWidth="1"/>
    <col min="13571" max="13572" width="10.5703125" style="23" customWidth="1"/>
    <col min="13573" max="13573" width="10.85546875" style="23" bestFit="1" customWidth="1"/>
    <col min="13574" max="13574" width="10.85546875" style="23" customWidth="1"/>
    <col min="13575" max="13575" width="12" style="23" bestFit="1" customWidth="1"/>
    <col min="13576" max="13576" width="10.85546875" style="23" bestFit="1" customWidth="1"/>
    <col min="13577" max="13577" width="11.140625" style="23" customWidth="1"/>
    <col min="13578" max="13578" width="13.42578125" style="23" customWidth="1"/>
    <col min="13579" max="13579" width="12.28515625" style="23" customWidth="1"/>
    <col min="13580" max="13580" width="12.140625" style="23" bestFit="1" customWidth="1"/>
    <col min="13581" max="13581" width="8.140625" style="23" customWidth="1"/>
    <col min="13582" max="13582" width="20.85546875" style="23" customWidth="1"/>
    <col min="13583" max="13583" width="12.28515625" style="23" customWidth="1"/>
    <col min="13584" max="13584" width="10.85546875" style="23" customWidth="1"/>
    <col min="13585" max="13585" width="10.85546875" style="23" bestFit="1" customWidth="1"/>
    <col min="13586" max="13586" width="10.85546875" style="23" customWidth="1"/>
    <col min="13587" max="13587" width="10.85546875" style="23" bestFit="1" customWidth="1"/>
    <col min="13588" max="13588" width="13.140625" style="23" customWidth="1"/>
    <col min="13589" max="13589" width="12.42578125" style="23" customWidth="1"/>
    <col min="13590" max="13590" width="13.5703125" style="23" customWidth="1"/>
    <col min="13591" max="13591" width="13.28515625" style="23" customWidth="1"/>
    <col min="13592" max="13593" width="9.140625" style="23"/>
    <col min="13594" max="13594" width="11.42578125" style="23" customWidth="1"/>
    <col min="13595" max="13824" width="9.140625" style="23"/>
    <col min="13825" max="13825" width="8.140625" style="23" customWidth="1"/>
    <col min="13826" max="13826" width="20.85546875" style="23" customWidth="1"/>
    <col min="13827" max="13828" width="10.5703125" style="23" customWidth="1"/>
    <col min="13829" max="13829" width="10.85546875" style="23" bestFit="1" customWidth="1"/>
    <col min="13830" max="13830" width="10.85546875" style="23" customWidth="1"/>
    <col min="13831" max="13831" width="12" style="23" bestFit="1" customWidth="1"/>
    <col min="13832" max="13832" width="10.85546875" style="23" bestFit="1" customWidth="1"/>
    <col min="13833" max="13833" width="11.140625" style="23" customWidth="1"/>
    <col min="13834" max="13834" width="13.42578125" style="23" customWidth="1"/>
    <col min="13835" max="13835" width="12.28515625" style="23" customWidth="1"/>
    <col min="13836" max="13836" width="12.140625" style="23" bestFit="1" customWidth="1"/>
    <col min="13837" max="13837" width="8.140625" style="23" customWidth="1"/>
    <col min="13838" max="13838" width="20.85546875" style="23" customWidth="1"/>
    <col min="13839" max="13839" width="12.28515625" style="23" customWidth="1"/>
    <col min="13840" max="13840" width="10.85546875" style="23" customWidth="1"/>
    <col min="13841" max="13841" width="10.85546875" style="23" bestFit="1" customWidth="1"/>
    <col min="13842" max="13842" width="10.85546875" style="23" customWidth="1"/>
    <col min="13843" max="13843" width="10.85546875" style="23" bestFit="1" customWidth="1"/>
    <col min="13844" max="13844" width="13.140625" style="23" customWidth="1"/>
    <col min="13845" max="13845" width="12.42578125" style="23" customWidth="1"/>
    <col min="13846" max="13846" width="13.5703125" style="23" customWidth="1"/>
    <col min="13847" max="13847" width="13.28515625" style="23" customWidth="1"/>
    <col min="13848" max="13849" width="9.140625" style="23"/>
    <col min="13850" max="13850" width="11.42578125" style="23" customWidth="1"/>
    <col min="13851" max="14080" width="9.140625" style="23"/>
    <col min="14081" max="14081" width="8.140625" style="23" customWidth="1"/>
    <col min="14082" max="14082" width="20.85546875" style="23" customWidth="1"/>
    <col min="14083" max="14084" width="10.5703125" style="23" customWidth="1"/>
    <col min="14085" max="14085" width="10.85546875" style="23" bestFit="1" customWidth="1"/>
    <col min="14086" max="14086" width="10.85546875" style="23" customWidth="1"/>
    <col min="14087" max="14087" width="12" style="23" bestFit="1" customWidth="1"/>
    <col min="14088" max="14088" width="10.85546875" style="23" bestFit="1" customWidth="1"/>
    <col min="14089" max="14089" width="11.140625" style="23" customWidth="1"/>
    <col min="14090" max="14090" width="13.42578125" style="23" customWidth="1"/>
    <col min="14091" max="14091" width="12.28515625" style="23" customWidth="1"/>
    <col min="14092" max="14092" width="12.140625" style="23" bestFit="1" customWidth="1"/>
    <col min="14093" max="14093" width="8.140625" style="23" customWidth="1"/>
    <col min="14094" max="14094" width="20.85546875" style="23" customWidth="1"/>
    <col min="14095" max="14095" width="12.28515625" style="23" customWidth="1"/>
    <col min="14096" max="14096" width="10.85546875" style="23" customWidth="1"/>
    <col min="14097" max="14097" width="10.85546875" style="23" bestFit="1" customWidth="1"/>
    <col min="14098" max="14098" width="10.85546875" style="23" customWidth="1"/>
    <col min="14099" max="14099" width="10.85546875" style="23" bestFit="1" customWidth="1"/>
    <col min="14100" max="14100" width="13.140625" style="23" customWidth="1"/>
    <col min="14101" max="14101" width="12.42578125" style="23" customWidth="1"/>
    <col min="14102" max="14102" width="13.5703125" style="23" customWidth="1"/>
    <col min="14103" max="14103" width="13.28515625" style="23" customWidth="1"/>
    <col min="14104" max="14105" width="9.140625" style="23"/>
    <col min="14106" max="14106" width="11.42578125" style="23" customWidth="1"/>
    <col min="14107" max="14336" width="9.140625" style="23"/>
    <col min="14337" max="14337" width="8.140625" style="23" customWidth="1"/>
    <col min="14338" max="14338" width="20.85546875" style="23" customWidth="1"/>
    <col min="14339" max="14340" width="10.5703125" style="23" customWidth="1"/>
    <col min="14341" max="14341" width="10.85546875" style="23" bestFit="1" customWidth="1"/>
    <col min="14342" max="14342" width="10.85546875" style="23" customWidth="1"/>
    <col min="14343" max="14343" width="12" style="23" bestFit="1" customWidth="1"/>
    <col min="14344" max="14344" width="10.85546875" style="23" bestFit="1" customWidth="1"/>
    <col min="14345" max="14345" width="11.140625" style="23" customWidth="1"/>
    <col min="14346" max="14346" width="13.42578125" style="23" customWidth="1"/>
    <col min="14347" max="14347" width="12.28515625" style="23" customWidth="1"/>
    <col min="14348" max="14348" width="12.140625" style="23" bestFit="1" customWidth="1"/>
    <col min="14349" max="14349" width="8.140625" style="23" customWidth="1"/>
    <col min="14350" max="14350" width="20.85546875" style="23" customWidth="1"/>
    <col min="14351" max="14351" width="12.28515625" style="23" customWidth="1"/>
    <col min="14352" max="14352" width="10.85546875" style="23" customWidth="1"/>
    <col min="14353" max="14353" width="10.85546875" style="23" bestFit="1" customWidth="1"/>
    <col min="14354" max="14354" width="10.85546875" style="23" customWidth="1"/>
    <col min="14355" max="14355" width="10.85546875" style="23" bestFit="1" customWidth="1"/>
    <col min="14356" max="14356" width="13.140625" style="23" customWidth="1"/>
    <col min="14357" max="14357" width="12.42578125" style="23" customWidth="1"/>
    <col min="14358" max="14358" width="13.5703125" style="23" customWidth="1"/>
    <col min="14359" max="14359" width="13.28515625" style="23" customWidth="1"/>
    <col min="14360" max="14361" width="9.140625" style="23"/>
    <col min="14362" max="14362" width="11.42578125" style="23" customWidth="1"/>
    <col min="14363" max="14592" width="9.140625" style="23"/>
    <col min="14593" max="14593" width="8.140625" style="23" customWidth="1"/>
    <col min="14594" max="14594" width="20.85546875" style="23" customWidth="1"/>
    <col min="14595" max="14596" width="10.5703125" style="23" customWidth="1"/>
    <col min="14597" max="14597" width="10.85546875" style="23" bestFit="1" customWidth="1"/>
    <col min="14598" max="14598" width="10.85546875" style="23" customWidth="1"/>
    <col min="14599" max="14599" width="12" style="23" bestFit="1" customWidth="1"/>
    <col min="14600" max="14600" width="10.85546875" style="23" bestFit="1" customWidth="1"/>
    <col min="14601" max="14601" width="11.140625" style="23" customWidth="1"/>
    <col min="14602" max="14602" width="13.42578125" style="23" customWidth="1"/>
    <col min="14603" max="14603" width="12.28515625" style="23" customWidth="1"/>
    <col min="14604" max="14604" width="12.140625" style="23" bestFit="1" customWidth="1"/>
    <col min="14605" max="14605" width="8.140625" style="23" customWidth="1"/>
    <col min="14606" max="14606" width="20.85546875" style="23" customWidth="1"/>
    <col min="14607" max="14607" width="12.28515625" style="23" customWidth="1"/>
    <col min="14608" max="14608" width="10.85546875" style="23" customWidth="1"/>
    <col min="14609" max="14609" width="10.85546875" style="23" bestFit="1" customWidth="1"/>
    <col min="14610" max="14610" width="10.85546875" style="23" customWidth="1"/>
    <col min="14611" max="14611" width="10.85546875" style="23" bestFit="1" customWidth="1"/>
    <col min="14612" max="14612" width="13.140625" style="23" customWidth="1"/>
    <col min="14613" max="14613" width="12.42578125" style="23" customWidth="1"/>
    <col min="14614" max="14614" width="13.5703125" style="23" customWidth="1"/>
    <col min="14615" max="14615" width="13.28515625" style="23" customWidth="1"/>
    <col min="14616" max="14617" width="9.140625" style="23"/>
    <col min="14618" max="14618" width="11.42578125" style="23" customWidth="1"/>
    <col min="14619" max="14848" width="9.140625" style="23"/>
    <col min="14849" max="14849" width="8.140625" style="23" customWidth="1"/>
    <col min="14850" max="14850" width="20.85546875" style="23" customWidth="1"/>
    <col min="14851" max="14852" width="10.5703125" style="23" customWidth="1"/>
    <col min="14853" max="14853" width="10.85546875" style="23" bestFit="1" customWidth="1"/>
    <col min="14854" max="14854" width="10.85546875" style="23" customWidth="1"/>
    <col min="14855" max="14855" width="12" style="23" bestFit="1" customWidth="1"/>
    <col min="14856" max="14856" width="10.85546875" style="23" bestFit="1" customWidth="1"/>
    <col min="14857" max="14857" width="11.140625" style="23" customWidth="1"/>
    <col min="14858" max="14858" width="13.42578125" style="23" customWidth="1"/>
    <col min="14859" max="14859" width="12.28515625" style="23" customWidth="1"/>
    <col min="14860" max="14860" width="12.140625" style="23" bestFit="1" customWidth="1"/>
    <col min="14861" max="14861" width="8.140625" style="23" customWidth="1"/>
    <col min="14862" max="14862" width="20.85546875" style="23" customWidth="1"/>
    <col min="14863" max="14863" width="12.28515625" style="23" customWidth="1"/>
    <col min="14864" max="14864" width="10.85546875" style="23" customWidth="1"/>
    <col min="14865" max="14865" width="10.85546875" style="23" bestFit="1" customWidth="1"/>
    <col min="14866" max="14866" width="10.85546875" style="23" customWidth="1"/>
    <col min="14867" max="14867" width="10.85546875" style="23" bestFit="1" customWidth="1"/>
    <col min="14868" max="14868" width="13.140625" style="23" customWidth="1"/>
    <col min="14869" max="14869" width="12.42578125" style="23" customWidth="1"/>
    <col min="14870" max="14870" width="13.5703125" style="23" customWidth="1"/>
    <col min="14871" max="14871" width="13.28515625" style="23" customWidth="1"/>
    <col min="14872" max="14873" width="9.140625" style="23"/>
    <col min="14874" max="14874" width="11.42578125" style="23" customWidth="1"/>
    <col min="14875" max="15104" width="9.140625" style="23"/>
    <col min="15105" max="15105" width="8.140625" style="23" customWidth="1"/>
    <col min="15106" max="15106" width="20.85546875" style="23" customWidth="1"/>
    <col min="15107" max="15108" width="10.5703125" style="23" customWidth="1"/>
    <col min="15109" max="15109" width="10.85546875" style="23" bestFit="1" customWidth="1"/>
    <col min="15110" max="15110" width="10.85546875" style="23" customWidth="1"/>
    <col min="15111" max="15111" width="12" style="23" bestFit="1" customWidth="1"/>
    <col min="15112" max="15112" width="10.85546875" style="23" bestFit="1" customWidth="1"/>
    <col min="15113" max="15113" width="11.140625" style="23" customWidth="1"/>
    <col min="15114" max="15114" width="13.42578125" style="23" customWidth="1"/>
    <col min="15115" max="15115" width="12.28515625" style="23" customWidth="1"/>
    <col min="15116" max="15116" width="12.140625" style="23" bestFit="1" customWidth="1"/>
    <col min="15117" max="15117" width="8.140625" style="23" customWidth="1"/>
    <col min="15118" max="15118" width="20.85546875" style="23" customWidth="1"/>
    <col min="15119" max="15119" width="12.28515625" style="23" customWidth="1"/>
    <col min="15120" max="15120" width="10.85546875" style="23" customWidth="1"/>
    <col min="15121" max="15121" width="10.85546875" style="23" bestFit="1" customWidth="1"/>
    <col min="15122" max="15122" width="10.85546875" style="23" customWidth="1"/>
    <col min="15123" max="15123" width="10.85546875" style="23" bestFit="1" customWidth="1"/>
    <col min="15124" max="15124" width="13.140625" style="23" customWidth="1"/>
    <col min="15125" max="15125" width="12.42578125" style="23" customWidth="1"/>
    <col min="15126" max="15126" width="13.5703125" style="23" customWidth="1"/>
    <col min="15127" max="15127" width="13.28515625" style="23" customWidth="1"/>
    <col min="15128" max="15129" width="9.140625" style="23"/>
    <col min="15130" max="15130" width="11.42578125" style="23" customWidth="1"/>
    <col min="15131" max="15360" width="9.140625" style="23"/>
    <col min="15361" max="15361" width="8.140625" style="23" customWidth="1"/>
    <col min="15362" max="15362" width="20.85546875" style="23" customWidth="1"/>
    <col min="15363" max="15364" width="10.5703125" style="23" customWidth="1"/>
    <col min="15365" max="15365" width="10.85546875" style="23" bestFit="1" customWidth="1"/>
    <col min="15366" max="15366" width="10.85546875" style="23" customWidth="1"/>
    <col min="15367" max="15367" width="12" style="23" bestFit="1" customWidth="1"/>
    <col min="15368" max="15368" width="10.85546875" style="23" bestFit="1" customWidth="1"/>
    <col min="15369" max="15369" width="11.140625" style="23" customWidth="1"/>
    <col min="15370" max="15370" width="13.42578125" style="23" customWidth="1"/>
    <col min="15371" max="15371" width="12.28515625" style="23" customWidth="1"/>
    <col min="15372" max="15372" width="12.140625" style="23" bestFit="1" customWidth="1"/>
    <col min="15373" max="15373" width="8.140625" style="23" customWidth="1"/>
    <col min="15374" max="15374" width="20.85546875" style="23" customWidth="1"/>
    <col min="15375" max="15375" width="12.28515625" style="23" customWidth="1"/>
    <col min="15376" max="15376" width="10.85546875" style="23" customWidth="1"/>
    <col min="15377" max="15377" width="10.85546875" style="23" bestFit="1" customWidth="1"/>
    <col min="15378" max="15378" width="10.85546875" style="23" customWidth="1"/>
    <col min="15379" max="15379" width="10.85546875" style="23" bestFit="1" customWidth="1"/>
    <col min="15380" max="15380" width="13.140625" style="23" customWidth="1"/>
    <col min="15381" max="15381" width="12.42578125" style="23" customWidth="1"/>
    <col min="15382" max="15382" width="13.5703125" style="23" customWidth="1"/>
    <col min="15383" max="15383" width="13.28515625" style="23" customWidth="1"/>
    <col min="15384" max="15385" width="9.140625" style="23"/>
    <col min="15386" max="15386" width="11.42578125" style="23" customWidth="1"/>
    <col min="15387" max="15616" width="9.140625" style="23"/>
    <col min="15617" max="15617" width="8.140625" style="23" customWidth="1"/>
    <col min="15618" max="15618" width="20.85546875" style="23" customWidth="1"/>
    <col min="15619" max="15620" width="10.5703125" style="23" customWidth="1"/>
    <col min="15621" max="15621" width="10.85546875" style="23" bestFit="1" customWidth="1"/>
    <col min="15622" max="15622" width="10.85546875" style="23" customWidth="1"/>
    <col min="15623" max="15623" width="12" style="23" bestFit="1" customWidth="1"/>
    <col min="15624" max="15624" width="10.85546875" style="23" bestFit="1" customWidth="1"/>
    <col min="15625" max="15625" width="11.140625" style="23" customWidth="1"/>
    <col min="15626" max="15626" width="13.42578125" style="23" customWidth="1"/>
    <col min="15627" max="15627" width="12.28515625" style="23" customWidth="1"/>
    <col min="15628" max="15628" width="12.140625" style="23" bestFit="1" customWidth="1"/>
    <col min="15629" max="15629" width="8.140625" style="23" customWidth="1"/>
    <col min="15630" max="15630" width="20.85546875" style="23" customWidth="1"/>
    <col min="15631" max="15631" width="12.28515625" style="23" customWidth="1"/>
    <col min="15632" max="15632" width="10.85546875" style="23" customWidth="1"/>
    <col min="15633" max="15633" width="10.85546875" style="23" bestFit="1" customWidth="1"/>
    <col min="15634" max="15634" width="10.85546875" style="23" customWidth="1"/>
    <col min="15635" max="15635" width="10.85546875" style="23" bestFit="1" customWidth="1"/>
    <col min="15636" max="15636" width="13.140625" style="23" customWidth="1"/>
    <col min="15637" max="15637" width="12.42578125" style="23" customWidth="1"/>
    <col min="15638" max="15638" width="13.5703125" style="23" customWidth="1"/>
    <col min="15639" max="15639" width="13.28515625" style="23" customWidth="1"/>
    <col min="15640" max="15641" width="9.140625" style="23"/>
    <col min="15642" max="15642" width="11.42578125" style="23" customWidth="1"/>
    <col min="15643" max="15872" width="9.140625" style="23"/>
    <col min="15873" max="15873" width="8.140625" style="23" customWidth="1"/>
    <col min="15874" max="15874" width="20.85546875" style="23" customWidth="1"/>
    <col min="15875" max="15876" width="10.5703125" style="23" customWidth="1"/>
    <col min="15877" max="15877" width="10.85546875" style="23" bestFit="1" customWidth="1"/>
    <col min="15878" max="15878" width="10.85546875" style="23" customWidth="1"/>
    <col min="15879" max="15879" width="12" style="23" bestFit="1" customWidth="1"/>
    <col min="15880" max="15880" width="10.85546875" style="23" bestFit="1" customWidth="1"/>
    <col min="15881" max="15881" width="11.140625" style="23" customWidth="1"/>
    <col min="15882" max="15882" width="13.42578125" style="23" customWidth="1"/>
    <col min="15883" max="15883" width="12.28515625" style="23" customWidth="1"/>
    <col min="15884" max="15884" width="12.140625" style="23" bestFit="1" customWidth="1"/>
    <col min="15885" max="15885" width="8.140625" style="23" customWidth="1"/>
    <col min="15886" max="15886" width="20.85546875" style="23" customWidth="1"/>
    <col min="15887" max="15887" width="12.28515625" style="23" customWidth="1"/>
    <col min="15888" max="15888" width="10.85546875" style="23" customWidth="1"/>
    <col min="15889" max="15889" width="10.85546875" style="23" bestFit="1" customWidth="1"/>
    <col min="15890" max="15890" width="10.85546875" style="23" customWidth="1"/>
    <col min="15891" max="15891" width="10.85546875" style="23" bestFit="1" customWidth="1"/>
    <col min="15892" max="15892" width="13.140625" style="23" customWidth="1"/>
    <col min="15893" max="15893" width="12.42578125" style="23" customWidth="1"/>
    <col min="15894" max="15894" width="13.5703125" style="23" customWidth="1"/>
    <col min="15895" max="15895" width="13.28515625" style="23" customWidth="1"/>
    <col min="15896" max="15897" width="9.140625" style="23"/>
    <col min="15898" max="15898" width="11.42578125" style="23" customWidth="1"/>
    <col min="15899" max="16128" width="9.140625" style="23"/>
    <col min="16129" max="16129" width="8.140625" style="23" customWidth="1"/>
    <col min="16130" max="16130" width="20.85546875" style="23" customWidth="1"/>
    <col min="16131" max="16132" width="10.5703125" style="23" customWidth="1"/>
    <col min="16133" max="16133" width="10.85546875" style="23" bestFit="1" customWidth="1"/>
    <col min="16134" max="16134" width="10.85546875" style="23" customWidth="1"/>
    <col min="16135" max="16135" width="12" style="23" bestFit="1" customWidth="1"/>
    <col min="16136" max="16136" width="10.85546875" style="23" bestFit="1" customWidth="1"/>
    <col min="16137" max="16137" width="11.140625" style="23" customWidth="1"/>
    <col min="16138" max="16138" width="13.42578125" style="23" customWidth="1"/>
    <col min="16139" max="16139" width="12.28515625" style="23" customWidth="1"/>
    <col min="16140" max="16140" width="12.140625" style="23" bestFit="1" customWidth="1"/>
    <col min="16141" max="16141" width="8.140625" style="23" customWidth="1"/>
    <col min="16142" max="16142" width="20.85546875" style="23" customWidth="1"/>
    <col min="16143" max="16143" width="12.28515625" style="23" customWidth="1"/>
    <col min="16144" max="16144" width="10.85546875" style="23" customWidth="1"/>
    <col min="16145" max="16145" width="10.85546875" style="23" bestFit="1" customWidth="1"/>
    <col min="16146" max="16146" width="10.85546875" style="23" customWidth="1"/>
    <col min="16147" max="16147" width="10.85546875" style="23" bestFit="1" customWidth="1"/>
    <col min="16148" max="16148" width="13.140625" style="23" customWidth="1"/>
    <col min="16149" max="16149" width="12.42578125" style="23" customWidth="1"/>
    <col min="16150" max="16150" width="13.5703125" style="23" customWidth="1"/>
    <col min="16151" max="16151" width="13.28515625" style="23" customWidth="1"/>
    <col min="16152" max="16153" width="9.140625" style="23"/>
    <col min="16154" max="16154" width="11.42578125" style="23" customWidth="1"/>
    <col min="16155" max="16384" width="9.140625" style="23"/>
  </cols>
  <sheetData>
    <row r="1" spans="1:26" ht="15.75" customHeight="1">
      <c r="A1" s="21"/>
      <c r="B1" s="68" t="s">
        <v>26</v>
      </c>
      <c r="C1" s="68"/>
      <c r="D1" s="68"/>
      <c r="E1" s="68"/>
      <c r="F1" s="68"/>
      <c r="G1" s="68"/>
      <c r="H1" s="68"/>
      <c r="I1" s="68"/>
      <c r="J1" s="68"/>
      <c r="K1" s="68"/>
      <c r="L1" s="21"/>
      <c r="M1" s="22"/>
      <c r="N1" s="22"/>
      <c r="O1" s="68" t="s">
        <v>26</v>
      </c>
      <c r="P1" s="68"/>
      <c r="Q1" s="68"/>
      <c r="R1" s="68"/>
      <c r="S1" s="68"/>
      <c r="T1" s="68"/>
      <c r="U1" s="68"/>
      <c r="V1" s="68"/>
      <c r="W1" s="68"/>
      <c r="X1" s="68"/>
    </row>
    <row r="2" spans="1:26" ht="15.75" customHeight="1">
      <c r="A2" s="21"/>
      <c r="B2" s="68" t="s">
        <v>27</v>
      </c>
      <c r="C2" s="68"/>
      <c r="D2" s="68"/>
      <c r="E2" s="68"/>
      <c r="F2" s="68"/>
      <c r="G2" s="68"/>
      <c r="H2" s="68"/>
      <c r="I2" s="68"/>
      <c r="J2" s="68"/>
      <c r="K2" s="68"/>
      <c r="L2" s="21"/>
      <c r="M2" s="22"/>
      <c r="N2" s="22"/>
      <c r="O2" s="68" t="s">
        <v>27</v>
      </c>
      <c r="P2" s="68"/>
      <c r="Q2" s="68"/>
      <c r="R2" s="68"/>
      <c r="S2" s="68"/>
      <c r="T2" s="68"/>
      <c r="U2" s="68"/>
      <c r="V2" s="68"/>
      <c r="W2" s="68"/>
      <c r="X2" s="68"/>
    </row>
    <row r="3" spans="1:26" ht="12" customHeight="1">
      <c r="A3" s="24"/>
      <c r="B3" s="25"/>
      <c r="C3" s="25"/>
      <c r="D3" s="25"/>
      <c r="E3" s="25"/>
      <c r="F3" s="25"/>
      <c r="G3" s="25"/>
      <c r="H3" s="25"/>
      <c r="I3" s="25"/>
      <c r="J3" s="25"/>
      <c r="K3" s="25"/>
      <c r="L3" s="25"/>
      <c r="M3" s="24"/>
      <c r="N3" s="25"/>
      <c r="O3" s="25"/>
      <c r="P3" s="25"/>
      <c r="Q3" s="25"/>
      <c r="R3" s="25"/>
      <c r="S3" s="25"/>
      <c r="T3" s="25"/>
      <c r="U3" s="25"/>
      <c r="V3" s="25"/>
      <c r="W3" s="25"/>
    </row>
    <row r="4" spans="1:26" ht="18.75">
      <c r="A4" s="69" t="s">
        <v>28</v>
      </c>
      <c r="B4" s="69" t="s">
        <v>29</v>
      </c>
      <c r="C4" s="71" t="s">
        <v>30</v>
      </c>
      <c r="D4" s="71"/>
      <c r="E4" s="71"/>
      <c r="F4" s="71"/>
      <c r="G4" s="71"/>
      <c r="H4" s="71"/>
      <c r="I4" s="71"/>
      <c r="J4" s="71"/>
      <c r="K4" s="71"/>
      <c r="L4" s="71"/>
      <c r="M4" s="69" t="s">
        <v>28</v>
      </c>
      <c r="N4" s="69" t="s">
        <v>29</v>
      </c>
      <c r="O4" s="72" t="s">
        <v>31</v>
      </c>
      <c r="P4" s="73"/>
      <c r="Q4" s="73"/>
      <c r="R4" s="73"/>
      <c r="S4" s="73"/>
      <c r="T4" s="73"/>
      <c r="U4" s="73"/>
      <c r="V4" s="73"/>
      <c r="W4" s="74"/>
    </row>
    <row r="5" spans="1:26" ht="346.5">
      <c r="A5" s="70"/>
      <c r="B5" s="70"/>
      <c r="C5" s="26" t="s">
        <v>32</v>
      </c>
      <c r="D5" s="26" t="s">
        <v>33</v>
      </c>
      <c r="E5" s="26" t="s">
        <v>34</v>
      </c>
      <c r="F5" s="26" t="s">
        <v>35</v>
      </c>
      <c r="G5" s="26" t="s">
        <v>36</v>
      </c>
      <c r="H5" s="27" t="s">
        <v>37</v>
      </c>
      <c r="I5" s="28" t="s">
        <v>38</v>
      </c>
      <c r="J5" s="28" t="s">
        <v>39</v>
      </c>
      <c r="K5" s="28" t="s">
        <v>40</v>
      </c>
      <c r="L5" s="29" t="s">
        <v>41</v>
      </c>
      <c r="M5" s="70"/>
      <c r="N5" s="70"/>
      <c r="O5" s="27" t="s">
        <v>3</v>
      </c>
      <c r="P5" s="26" t="s">
        <v>76</v>
      </c>
      <c r="Q5" s="26" t="s">
        <v>77</v>
      </c>
      <c r="R5" s="26" t="s">
        <v>74</v>
      </c>
      <c r="S5" s="27" t="s">
        <v>75</v>
      </c>
      <c r="T5" s="28" t="s">
        <v>79</v>
      </c>
      <c r="U5" s="28" t="s">
        <v>72</v>
      </c>
      <c r="V5" s="28" t="s">
        <v>73</v>
      </c>
      <c r="W5" s="29" t="s">
        <v>78</v>
      </c>
    </row>
    <row r="6" spans="1:26" s="34" customFormat="1" ht="36" customHeight="1">
      <c r="A6" s="30" t="s">
        <v>14</v>
      </c>
      <c r="B6" s="31" t="s">
        <v>42</v>
      </c>
      <c r="C6" s="32"/>
      <c r="D6" s="32">
        <v>0.25</v>
      </c>
      <c r="E6" s="32"/>
      <c r="F6" s="32">
        <v>0.25</v>
      </c>
      <c r="G6" s="32">
        <v>0.5</v>
      </c>
      <c r="H6" s="32">
        <v>0.5</v>
      </c>
      <c r="I6" s="32">
        <v>1.8</v>
      </c>
      <c r="J6" s="32">
        <v>1</v>
      </c>
      <c r="K6" s="32">
        <v>1</v>
      </c>
      <c r="L6" s="32">
        <v>1</v>
      </c>
      <c r="M6" s="30" t="s">
        <v>14</v>
      </c>
      <c r="N6" s="31" t="s">
        <v>42</v>
      </c>
      <c r="O6" s="33"/>
      <c r="P6" s="32">
        <v>0.25</v>
      </c>
      <c r="Q6" s="32">
        <v>0.25</v>
      </c>
      <c r="R6" s="32">
        <v>0.5</v>
      </c>
      <c r="S6" s="32">
        <v>0.5</v>
      </c>
      <c r="T6" s="32">
        <v>1.8</v>
      </c>
      <c r="U6" s="32">
        <v>1</v>
      </c>
      <c r="V6" s="32">
        <v>1</v>
      </c>
      <c r="W6" s="32">
        <v>1</v>
      </c>
    </row>
    <row r="7" spans="1:26" ht="28.5" customHeight="1">
      <c r="A7" s="35" t="s">
        <v>15</v>
      </c>
      <c r="B7" s="35" t="s">
        <v>43</v>
      </c>
      <c r="C7" s="26"/>
      <c r="D7" s="26">
        <v>3</v>
      </c>
      <c r="E7" s="26"/>
      <c r="F7" s="26">
        <v>3</v>
      </c>
      <c r="G7" s="26">
        <v>3</v>
      </c>
      <c r="H7" s="26">
        <v>3</v>
      </c>
      <c r="I7" s="26">
        <v>3</v>
      </c>
      <c r="J7" s="26">
        <v>3</v>
      </c>
      <c r="K7" s="26">
        <v>1</v>
      </c>
      <c r="L7" s="26">
        <v>3</v>
      </c>
      <c r="M7" s="35" t="s">
        <v>15</v>
      </c>
      <c r="N7" s="35" t="s">
        <v>43</v>
      </c>
      <c r="O7" s="36"/>
      <c r="P7" s="26">
        <v>3</v>
      </c>
      <c r="Q7" s="26">
        <v>3</v>
      </c>
      <c r="R7" s="26">
        <v>3</v>
      </c>
      <c r="S7" s="36">
        <v>3</v>
      </c>
      <c r="T7" s="36">
        <v>3</v>
      </c>
      <c r="U7" s="36">
        <v>3</v>
      </c>
      <c r="V7" s="36">
        <v>2</v>
      </c>
      <c r="W7" s="36">
        <v>3</v>
      </c>
      <c r="Y7" s="23" t="s">
        <v>44</v>
      </c>
    </row>
    <row r="8" spans="1:26" ht="28.5" customHeight="1">
      <c r="A8" s="37" t="s">
        <v>16</v>
      </c>
      <c r="B8" s="38" t="s">
        <v>3</v>
      </c>
      <c r="C8" s="39">
        <f t="shared" ref="C8:W8" si="0">SUM(C9:C17)</f>
        <v>12908</v>
      </c>
      <c r="D8" s="39">
        <f t="shared" si="0"/>
        <v>36799</v>
      </c>
      <c r="E8" s="39">
        <f t="shared" si="0"/>
        <v>13950</v>
      </c>
      <c r="F8" s="39">
        <f t="shared" si="0"/>
        <v>48798</v>
      </c>
      <c r="G8" s="39">
        <f t="shared" si="0"/>
        <v>15627</v>
      </c>
      <c r="H8" s="39">
        <f t="shared" si="0"/>
        <v>56359</v>
      </c>
      <c r="I8" s="39">
        <f t="shared" si="0"/>
        <v>27152</v>
      </c>
      <c r="J8" s="39">
        <f>SUM(J9:J17)</f>
        <v>5503</v>
      </c>
      <c r="K8" s="39">
        <f>SUM(K9:K17)</f>
        <v>180777</v>
      </c>
      <c r="L8" s="39">
        <f t="shared" si="0"/>
        <v>6553</v>
      </c>
      <c r="M8" s="37" t="s">
        <v>16</v>
      </c>
      <c r="N8" s="38" t="s">
        <v>3</v>
      </c>
      <c r="O8" s="39">
        <f t="shared" si="0"/>
        <v>445354.05</v>
      </c>
      <c r="P8" s="40">
        <f t="shared" si="0"/>
        <v>27599.25</v>
      </c>
      <c r="Q8" s="40">
        <f t="shared" si="0"/>
        <v>36598.5</v>
      </c>
      <c r="R8" s="40">
        <f t="shared" si="0"/>
        <v>23440.5</v>
      </c>
      <c r="S8" s="40">
        <f t="shared" si="0"/>
        <v>84538.5</v>
      </c>
      <c r="T8" s="40">
        <f t="shared" si="0"/>
        <v>146620.80000000002</v>
      </c>
      <c r="U8" s="40">
        <f t="shared" si="0"/>
        <v>16509</v>
      </c>
      <c r="V8" s="40">
        <f>SUM(V9:V17)</f>
        <v>90388.5</v>
      </c>
      <c r="W8" s="40">
        <f t="shared" si="0"/>
        <v>19659</v>
      </c>
      <c r="Y8" s="41">
        <f>ROUND(V8*0.4,-3)</f>
        <v>36000</v>
      </c>
      <c r="Z8" s="41">
        <f>ROUND(O8-Y8,-3)</f>
        <v>409000</v>
      </c>
    </row>
    <row r="9" spans="1:26" ht="21.75" customHeight="1">
      <c r="A9" s="42">
        <v>1</v>
      </c>
      <c r="B9" s="43" t="s">
        <v>4</v>
      </c>
      <c r="C9" s="44">
        <v>1271</v>
      </c>
      <c r="D9" s="44">
        <v>2799</v>
      </c>
      <c r="E9" s="44">
        <v>1368</v>
      </c>
      <c r="F9" s="44">
        <v>4182</v>
      </c>
      <c r="G9" s="44">
        <v>2291</v>
      </c>
      <c r="H9" s="44">
        <v>7428</v>
      </c>
      <c r="I9" s="44">
        <v>2457</v>
      </c>
      <c r="J9" s="44">
        <v>848</v>
      </c>
      <c r="K9" s="44">
        <v>15003</v>
      </c>
      <c r="L9" s="44">
        <v>491</v>
      </c>
      <c r="M9" s="42">
        <v>1</v>
      </c>
      <c r="N9" s="43" t="s">
        <v>4</v>
      </c>
      <c r="O9" s="44">
        <f>SUM(P9:W9)</f>
        <v>44600.55</v>
      </c>
      <c r="P9" s="44">
        <f>D9*D$6*D$7</f>
        <v>2099.25</v>
      </c>
      <c r="Q9" s="44">
        <f>F9*F$6*F$7</f>
        <v>3136.5</v>
      </c>
      <c r="R9" s="44">
        <f>G9*G$6*G$7</f>
        <v>3436.5</v>
      </c>
      <c r="S9" s="44">
        <f>H9*H$6*H$7</f>
        <v>11142</v>
      </c>
      <c r="T9" s="44">
        <f>I9*I$6*I$7</f>
        <v>13267.800000000001</v>
      </c>
      <c r="U9" s="44">
        <f t="shared" ref="U9:W17" si="1">J9*J$6*J$7</f>
        <v>2544</v>
      </c>
      <c r="V9" s="44">
        <f>(K9*0.5)*K$6*K$7</f>
        <v>7501.5</v>
      </c>
      <c r="W9" s="44">
        <f t="shared" si="1"/>
        <v>1473</v>
      </c>
    </row>
    <row r="10" spans="1:26" ht="21.75" customHeight="1">
      <c r="A10" s="42">
        <v>2</v>
      </c>
      <c r="B10" s="43" t="s">
        <v>45</v>
      </c>
      <c r="C10" s="44">
        <v>1494</v>
      </c>
      <c r="D10" s="44">
        <v>3007</v>
      </c>
      <c r="E10" s="44">
        <v>1954</v>
      </c>
      <c r="F10" s="44">
        <v>5808</v>
      </c>
      <c r="G10" s="44">
        <v>911</v>
      </c>
      <c r="H10" s="44">
        <v>5744</v>
      </c>
      <c r="I10" s="44">
        <v>1594</v>
      </c>
      <c r="J10" s="44">
        <v>117</v>
      </c>
      <c r="K10" s="44">
        <v>14413</v>
      </c>
      <c r="L10" s="44">
        <v>339</v>
      </c>
      <c r="M10" s="42">
        <v>2</v>
      </c>
      <c r="N10" s="43" t="s">
        <v>45</v>
      </c>
      <c r="O10" s="44">
        <f t="shared" ref="O10:O17" si="2">SUM(P10:W10)</f>
        <v>33775.85</v>
      </c>
      <c r="P10" s="44">
        <f>D10*D$6*D$7</f>
        <v>2255.25</v>
      </c>
      <c r="Q10" s="44">
        <f t="shared" ref="Q10:T17" si="3">F10*F$6*F$7</f>
        <v>4356</v>
      </c>
      <c r="R10" s="44">
        <f t="shared" si="3"/>
        <v>1366.5</v>
      </c>
      <c r="S10" s="44">
        <f t="shared" si="3"/>
        <v>8616</v>
      </c>
      <c r="T10" s="44">
        <f t="shared" si="3"/>
        <v>8607.6</v>
      </c>
      <c r="U10" s="44">
        <f t="shared" si="1"/>
        <v>351</v>
      </c>
      <c r="V10" s="44">
        <f t="shared" ref="V10:V17" si="4">(K10*0.5)*K$6*K$7</f>
        <v>7206.5</v>
      </c>
      <c r="W10" s="44">
        <f t="shared" si="1"/>
        <v>1017</v>
      </c>
    </row>
    <row r="11" spans="1:26" ht="21.75" customHeight="1">
      <c r="A11" s="42">
        <v>3</v>
      </c>
      <c r="B11" s="43" t="s">
        <v>46</v>
      </c>
      <c r="C11" s="44">
        <v>984</v>
      </c>
      <c r="D11" s="44">
        <v>2381</v>
      </c>
      <c r="E11" s="44">
        <v>1311</v>
      </c>
      <c r="F11" s="44">
        <v>4382</v>
      </c>
      <c r="G11" s="44">
        <v>875</v>
      </c>
      <c r="H11" s="44">
        <v>6654</v>
      </c>
      <c r="I11" s="44">
        <v>2535</v>
      </c>
      <c r="J11" s="44">
        <v>139</v>
      </c>
      <c r="K11" s="44">
        <v>9351</v>
      </c>
      <c r="L11" s="44">
        <v>750</v>
      </c>
      <c r="M11" s="42">
        <v>3</v>
      </c>
      <c r="N11" s="43" t="s">
        <v>46</v>
      </c>
      <c r="O11" s="44">
        <f t="shared" si="2"/>
        <v>37397.25</v>
      </c>
      <c r="P11" s="44">
        <f t="shared" ref="P11:P17" si="5">D11*D$6*D$7</f>
        <v>1785.75</v>
      </c>
      <c r="Q11" s="44">
        <f t="shared" si="3"/>
        <v>3286.5</v>
      </c>
      <c r="R11" s="44">
        <f t="shared" si="3"/>
        <v>1312.5</v>
      </c>
      <c r="S11" s="44">
        <f t="shared" si="3"/>
        <v>9981</v>
      </c>
      <c r="T11" s="44">
        <f t="shared" si="3"/>
        <v>13689</v>
      </c>
      <c r="U11" s="44">
        <f t="shared" si="1"/>
        <v>417</v>
      </c>
      <c r="V11" s="44">
        <f t="shared" si="4"/>
        <v>4675.5</v>
      </c>
      <c r="W11" s="44">
        <f t="shared" si="1"/>
        <v>2250</v>
      </c>
    </row>
    <row r="12" spans="1:26" ht="21.75" customHeight="1">
      <c r="A12" s="42">
        <v>4</v>
      </c>
      <c r="B12" s="43" t="s">
        <v>47</v>
      </c>
      <c r="C12" s="44">
        <v>728</v>
      </c>
      <c r="D12" s="44">
        <v>1818</v>
      </c>
      <c r="E12" s="44">
        <v>889</v>
      </c>
      <c r="F12" s="44">
        <v>2529</v>
      </c>
      <c r="G12" s="44">
        <v>1662</v>
      </c>
      <c r="H12" s="44">
        <v>5571</v>
      </c>
      <c r="I12" s="44">
        <v>4332</v>
      </c>
      <c r="J12" s="44">
        <v>3548</v>
      </c>
      <c r="K12" s="44">
        <v>16184</v>
      </c>
      <c r="L12" s="44">
        <v>1332</v>
      </c>
      <c r="M12" s="42">
        <v>4</v>
      </c>
      <c r="N12" s="43" t="s">
        <v>47</v>
      </c>
      <c r="O12" s="44">
        <f t="shared" si="2"/>
        <v>60234.55</v>
      </c>
      <c r="P12" s="44">
        <f t="shared" si="5"/>
        <v>1363.5</v>
      </c>
      <c r="Q12" s="44">
        <f t="shared" si="3"/>
        <v>1896.75</v>
      </c>
      <c r="R12" s="44">
        <f t="shared" si="3"/>
        <v>2493</v>
      </c>
      <c r="S12" s="44">
        <f t="shared" si="3"/>
        <v>8356.5</v>
      </c>
      <c r="T12" s="44">
        <f t="shared" si="3"/>
        <v>23392.800000000003</v>
      </c>
      <c r="U12" s="44">
        <f t="shared" si="1"/>
        <v>10644</v>
      </c>
      <c r="V12" s="44">
        <f t="shared" si="4"/>
        <v>8092</v>
      </c>
      <c r="W12" s="44">
        <f t="shared" si="1"/>
        <v>3996</v>
      </c>
    </row>
    <row r="13" spans="1:26" ht="21.75" customHeight="1">
      <c r="A13" s="42">
        <v>5</v>
      </c>
      <c r="B13" s="43" t="s">
        <v>8</v>
      </c>
      <c r="C13" s="44">
        <v>2401</v>
      </c>
      <c r="D13" s="44">
        <v>6514</v>
      </c>
      <c r="E13" s="44">
        <v>2899</v>
      </c>
      <c r="F13" s="44">
        <v>11404</v>
      </c>
      <c r="G13" s="44">
        <v>1388</v>
      </c>
      <c r="H13" s="44">
        <v>7797</v>
      </c>
      <c r="I13" s="44">
        <v>0</v>
      </c>
      <c r="J13" s="44">
        <v>0</v>
      </c>
      <c r="K13" s="44">
        <v>72636</v>
      </c>
      <c r="L13" s="44">
        <v>992</v>
      </c>
      <c r="M13" s="42">
        <v>5</v>
      </c>
      <c r="N13" s="43" t="s">
        <v>8</v>
      </c>
      <c r="O13" s="44">
        <f t="shared" si="2"/>
        <v>66510</v>
      </c>
      <c r="P13" s="44">
        <f t="shared" si="5"/>
        <v>4885.5</v>
      </c>
      <c r="Q13" s="44">
        <f t="shared" si="3"/>
        <v>8553</v>
      </c>
      <c r="R13" s="44">
        <f t="shared" si="3"/>
        <v>2082</v>
      </c>
      <c r="S13" s="44">
        <f t="shared" si="3"/>
        <v>11695.5</v>
      </c>
      <c r="T13" s="44">
        <f t="shared" si="3"/>
        <v>0</v>
      </c>
      <c r="U13" s="44">
        <f t="shared" si="1"/>
        <v>0</v>
      </c>
      <c r="V13" s="44">
        <f t="shared" si="4"/>
        <v>36318</v>
      </c>
      <c r="W13" s="44">
        <f t="shared" si="1"/>
        <v>2976</v>
      </c>
    </row>
    <row r="14" spans="1:26" ht="21.75" customHeight="1">
      <c r="A14" s="42">
        <v>6</v>
      </c>
      <c r="B14" s="43" t="s">
        <v>48</v>
      </c>
      <c r="C14" s="44">
        <v>1803</v>
      </c>
      <c r="D14" s="44">
        <v>4192</v>
      </c>
      <c r="E14" s="44">
        <v>1460</v>
      </c>
      <c r="F14" s="44">
        <v>4532</v>
      </c>
      <c r="G14" s="44">
        <v>1608</v>
      </c>
      <c r="H14" s="44">
        <v>7198</v>
      </c>
      <c r="I14" s="44">
        <v>2725</v>
      </c>
      <c r="J14" s="44">
        <v>349</v>
      </c>
      <c r="K14" s="44">
        <v>35393</v>
      </c>
      <c r="L14" s="44">
        <v>987</v>
      </c>
      <c r="M14" s="42">
        <v>6</v>
      </c>
      <c r="N14" s="43" t="s">
        <v>48</v>
      </c>
      <c r="O14" s="44">
        <f t="shared" si="2"/>
        <v>56171.5</v>
      </c>
      <c r="P14" s="44">
        <f t="shared" si="5"/>
        <v>3144</v>
      </c>
      <c r="Q14" s="44">
        <f t="shared" si="3"/>
        <v>3399</v>
      </c>
      <c r="R14" s="44">
        <f t="shared" si="3"/>
        <v>2412</v>
      </c>
      <c r="S14" s="44">
        <f t="shared" si="3"/>
        <v>10797</v>
      </c>
      <c r="T14" s="44">
        <f t="shared" si="3"/>
        <v>14715</v>
      </c>
      <c r="U14" s="44">
        <f t="shared" si="1"/>
        <v>1047</v>
      </c>
      <c r="V14" s="44">
        <f t="shared" si="4"/>
        <v>17696.5</v>
      </c>
      <c r="W14" s="44">
        <f t="shared" si="1"/>
        <v>2961</v>
      </c>
    </row>
    <row r="15" spans="1:26" ht="21.75" customHeight="1">
      <c r="A15" s="42">
        <v>7</v>
      </c>
      <c r="B15" s="43" t="s">
        <v>49</v>
      </c>
      <c r="C15" s="44">
        <v>371</v>
      </c>
      <c r="D15" s="44">
        <v>1440</v>
      </c>
      <c r="E15" s="44">
        <v>386</v>
      </c>
      <c r="F15" s="44">
        <v>1548</v>
      </c>
      <c r="G15" s="44">
        <v>696</v>
      </c>
      <c r="H15" s="44">
        <v>826</v>
      </c>
      <c r="I15" s="44">
        <v>1009</v>
      </c>
      <c r="J15" s="44">
        <v>152</v>
      </c>
      <c r="K15" s="44">
        <v>2888</v>
      </c>
      <c r="L15" s="44">
        <v>328</v>
      </c>
      <c r="M15" s="42">
        <v>7</v>
      </c>
      <c r="N15" s="43" t="s">
        <v>49</v>
      </c>
      <c r="O15" s="44">
        <f t="shared" si="2"/>
        <v>12856.6</v>
      </c>
      <c r="P15" s="44">
        <f t="shared" si="5"/>
        <v>1080</v>
      </c>
      <c r="Q15" s="44">
        <f t="shared" si="3"/>
        <v>1161</v>
      </c>
      <c r="R15" s="44">
        <f t="shared" si="3"/>
        <v>1044</v>
      </c>
      <c r="S15" s="44">
        <f t="shared" si="3"/>
        <v>1239</v>
      </c>
      <c r="T15" s="44">
        <f t="shared" si="3"/>
        <v>5448.6</v>
      </c>
      <c r="U15" s="44">
        <f t="shared" si="1"/>
        <v>456</v>
      </c>
      <c r="V15" s="44">
        <f t="shared" si="4"/>
        <v>1444</v>
      </c>
      <c r="W15" s="44">
        <f t="shared" si="1"/>
        <v>984</v>
      </c>
    </row>
    <row r="16" spans="1:26" ht="21.75" customHeight="1">
      <c r="A16" s="42">
        <v>8</v>
      </c>
      <c r="B16" s="43" t="s">
        <v>50</v>
      </c>
      <c r="C16" s="44">
        <v>2538</v>
      </c>
      <c r="D16" s="44">
        <v>10355</v>
      </c>
      <c r="E16" s="44">
        <v>1943</v>
      </c>
      <c r="F16" s="44">
        <v>7878</v>
      </c>
      <c r="G16" s="44">
        <v>3567</v>
      </c>
      <c r="H16" s="44">
        <v>1871</v>
      </c>
      <c r="I16" s="44">
        <v>0</v>
      </c>
      <c r="J16" s="44">
        <v>0</v>
      </c>
      <c r="K16" s="44">
        <v>409</v>
      </c>
      <c r="L16" s="44">
        <v>230</v>
      </c>
      <c r="M16" s="42">
        <v>8</v>
      </c>
      <c r="N16" s="43" t="s">
        <v>50</v>
      </c>
      <c r="O16" s="44">
        <f t="shared" si="2"/>
        <v>22726.25</v>
      </c>
      <c r="P16" s="44">
        <f t="shared" si="5"/>
        <v>7766.25</v>
      </c>
      <c r="Q16" s="44">
        <f t="shared" si="3"/>
        <v>5908.5</v>
      </c>
      <c r="R16" s="44">
        <f t="shared" si="3"/>
        <v>5350.5</v>
      </c>
      <c r="S16" s="44">
        <f t="shared" si="3"/>
        <v>2806.5</v>
      </c>
      <c r="T16" s="44">
        <f t="shared" si="3"/>
        <v>0</v>
      </c>
      <c r="U16" s="44">
        <f t="shared" si="1"/>
        <v>0</v>
      </c>
      <c r="V16" s="44">
        <f t="shared" si="4"/>
        <v>204.5</v>
      </c>
      <c r="W16" s="44">
        <f t="shared" si="1"/>
        <v>690</v>
      </c>
    </row>
    <row r="17" spans="1:25" ht="21.75" customHeight="1">
      <c r="A17" s="42">
        <v>9</v>
      </c>
      <c r="B17" s="43" t="s">
        <v>12</v>
      </c>
      <c r="C17" s="44">
        <v>1318</v>
      </c>
      <c r="D17" s="44">
        <v>4293</v>
      </c>
      <c r="E17" s="44">
        <v>1740</v>
      </c>
      <c r="F17" s="44">
        <v>6535</v>
      </c>
      <c r="G17" s="44">
        <v>2629</v>
      </c>
      <c r="H17" s="44">
        <v>13270</v>
      </c>
      <c r="I17" s="44">
        <v>12500</v>
      </c>
      <c r="J17" s="44">
        <v>350</v>
      </c>
      <c r="K17" s="44">
        <v>14500</v>
      </c>
      <c r="L17" s="44">
        <v>1104</v>
      </c>
      <c r="M17" s="42">
        <v>9</v>
      </c>
      <c r="N17" s="43" t="s">
        <v>12</v>
      </c>
      <c r="O17" s="44">
        <f t="shared" si="2"/>
        <v>111081.5</v>
      </c>
      <c r="P17" s="44">
        <f t="shared" si="5"/>
        <v>3219.75</v>
      </c>
      <c r="Q17" s="44">
        <f t="shared" si="3"/>
        <v>4901.25</v>
      </c>
      <c r="R17" s="44">
        <f t="shared" si="3"/>
        <v>3943.5</v>
      </c>
      <c r="S17" s="44">
        <f t="shared" si="3"/>
        <v>19905</v>
      </c>
      <c r="T17" s="44">
        <f t="shared" si="3"/>
        <v>67500</v>
      </c>
      <c r="U17" s="44">
        <f t="shared" si="1"/>
        <v>1050</v>
      </c>
      <c r="V17" s="44">
        <f t="shared" si="4"/>
        <v>7250</v>
      </c>
      <c r="W17" s="44">
        <f t="shared" si="1"/>
        <v>3312</v>
      </c>
    </row>
    <row r="18" spans="1:25" ht="21" customHeight="1">
      <c r="N18" s="23" t="s">
        <v>61</v>
      </c>
    </row>
    <row r="23" spans="1:25" ht="15.75">
      <c r="G23" s="45"/>
      <c r="H23" s="45"/>
      <c r="I23" s="45"/>
      <c r="J23" s="45"/>
      <c r="K23" s="45"/>
      <c r="L23" s="45"/>
      <c r="O23" s="45"/>
      <c r="P23" s="45"/>
      <c r="Q23" s="45"/>
      <c r="R23" s="45"/>
      <c r="S23" s="45"/>
      <c r="T23" s="45"/>
      <c r="U23" s="45"/>
      <c r="V23" s="45"/>
      <c r="W23" s="45"/>
      <c r="X23" s="45"/>
      <c r="Y23" s="45"/>
    </row>
  </sheetData>
  <mergeCells count="10">
    <mergeCell ref="B1:K1"/>
    <mergeCell ref="O1:X1"/>
    <mergeCell ref="B2:K2"/>
    <mergeCell ref="O2:X2"/>
    <mergeCell ref="A4:A5"/>
    <mergeCell ref="B4:B5"/>
    <mergeCell ref="C4:L4"/>
    <mergeCell ref="M4:M5"/>
    <mergeCell ref="N4:N5"/>
    <mergeCell ref="O4:W4"/>
  </mergeCells>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25"/>
  <sheetViews>
    <sheetView topLeftCell="A16" zoomScale="85" zoomScaleNormal="85" workbookViewId="0">
      <selection activeCell="A21" sqref="A21:M21"/>
    </sheetView>
  </sheetViews>
  <sheetFormatPr defaultRowHeight="15.75"/>
  <cols>
    <col min="1" max="1" width="4.42578125" style="2" customWidth="1"/>
    <col min="2" max="2" width="41.28515625" style="2" customWidth="1"/>
    <col min="3" max="3" width="11.5703125" style="1" bestFit="1" customWidth="1"/>
    <col min="4" max="11" width="10.7109375" style="2" customWidth="1"/>
    <col min="12" max="12" width="12.5703125" style="2" customWidth="1"/>
    <col min="13" max="13" width="41" style="7" customWidth="1"/>
    <col min="14" max="14" width="20.28515625" style="2" customWidth="1"/>
    <col min="15" max="15" width="19" style="2" customWidth="1"/>
    <col min="16" max="16" width="21" style="2" customWidth="1"/>
    <col min="17" max="17" width="9.140625" style="2"/>
    <col min="18" max="18" width="10.5703125" style="2" bestFit="1" customWidth="1"/>
    <col min="19" max="16384" width="9.140625" style="2"/>
  </cols>
  <sheetData>
    <row r="1" spans="1:16" ht="20.25">
      <c r="A1" s="76" t="s">
        <v>17</v>
      </c>
      <c r="B1" s="76"/>
      <c r="C1" s="76"/>
      <c r="D1" s="76"/>
      <c r="E1" s="76"/>
      <c r="F1" s="76"/>
      <c r="G1" s="76"/>
      <c r="H1" s="76"/>
      <c r="I1" s="76"/>
      <c r="J1" s="76"/>
      <c r="K1" s="76"/>
      <c r="L1" s="76"/>
      <c r="M1" s="76"/>
    </row>
    <row r="2" spans="1:16" ht="24.75" customHeight="1">
      <c r="A2" s="77" t="s">
        <v>18</v>
      </c>
      <c r="B2" s="77"/>
      <c r="C2" s="77"/>
      <c r="D2" s="77"/>
      <c r="E2" s="77"/>
      <c r="F2" s="77"/>
      <c r="G2" s="77"/>
      <c r="H2" s="77"/>
      <c r="I2" s="77"/>
      <c r="J2" s="77"/>
      <c r="K2" s="77"/>
      <c r="L2" s="77"/>
      <c r="M2" s="77"/>
    </row>
    <row r="3" spans="1:16" ht="7.5" customHeight="1">
      <c r="A3" s="3"/>
      <c r="B3" s="3"/>
      <c r="C3" s="3"/>
      <c r="D3" s="3"/>
      <c r="E3" s="3"/>
      <c r="F3" s="3"/>
      <c r="G3" s="3"/>
      <c r="H3" s="3"/>
      <c r="I3" s="3"/>
      <c r="J3" s="3"/>
      <c r="L3" s="3"/>
      <c r="M3" s="4"/>
    </row>
    <row r="4" spans="1:16" ht="16.5" customHeight="1">
      <c r="D4" s="11"/>
      <c r="E4" s="11"/>
      <c r="F4" s="11"/>
      <c r="G4" s="11"/>
      <c r="H4" s="11"/>
      <c r="I4" s="11"/>
      <c r="J4" s="11"/>
      <c r="K4" s="11"/>
      <c r="L4" s="11"/>
      <c r="M4" s="5" t="s">
        <v>0</v>
      </c>
    </row>
    <row r="5" spans="1:16" ht="15.75" customHeight="1">
      <c r="A5" s="78" t="s">
        <v>1</v>
      </c>
      <c r="B5" s="78" t="s">
        <v>2</v>
      </c>
      <c r="C5" s="78" t="s">
        <v>3</v>
      </c>
      <c r="D5" s="78" t="s">
        <v>4</v>
      </c>
      <c r="E5" s="78" t="s">
        <v>5</v>
      </c>
      <c r="F5" s="78" t="s">
        <v>6</v>
      </c>
      <c r="G5" s="78" t="s">
        <v>7</v>
      </c>
      <c r="H5" s="78" t="s">
        <v>8</v>
      </c>
      <c r="I5" s="78" t="s">
        <v>9</v>
      </c>
      <c r="J5" s="78" t="s">
        <v>10</v>
      </c>
      <c r="K5" s="78" t="s">
        <v>11</v>
      </c>
      <c r="L5" s="81" t="s">
        <v>12</v>
      </c>
      <c r="M5" s="82" t="s">
        <v>13</v>
      </c>
    </row>
    <row r="6" spans="1:16" s="6" customFormat="1" ht="21.75" customHeight="1">
      <c r="A6" s="79"/>
      <c r="B6" s="79"/>
      <c r="C6" s="80"/>
      <c r="D6" s="80"/>
      <c r="E6" s="80"/>
      <c r="F6" s="80"/>
      <c r="G6" s="80"/>
      <c r="H6" s="80"/>
      <c r="I6" s="80"/>
      <c r="J6" s="80"/>
      <c r="K6" s="80"/>
      <c r="L6" s="80"/>
      <c r="M6" s="83"/>
    </row>
    <row r="7" spans="1:16" s="6" customFormat="1" ht="27.75" customHeight="1">
      <c r="A7" s="18" t="s">
        <v>23</v>
      </c>
      <c r="B7" s="18" t="s">
        <v>25</v>
      </c>
      <c r="C7" s="12">
        <f t="shared" ref="C7:C18" si="0">SUM(D7:L7)</f>
        <v>421913.55</v>
      </c>
      <c r="D7" s="52">
        <f>SUM(D8:D14)</f>
        <v>41164.050000000003</v>
      </c>
      <c r="E7" s="52">
        <f t="shared" ref="E7:L7" si="1">SUM(E8:E14)</f>
        <v>32409.35</v>
      </c>
      <c r="F7" s="52">
        <f t="shared" si="1"/>
        <v>36084.75</v>
      </c>
      <c r="G7" s="52">
        <f t="shared" si="1"/>
        <v>57741.55</v>
      </c>
      <c r="H7" s="52">
        <f t="shared" si="1"/>
        <v>64428</v>
      </c>
      <c r="I7" s="52">
        <f t="shared" si="1"/>
        <v>53759.5</v>
      </c>
      <c r="J7" s="52">
        <f t="shared" si="1"/>
        <v>11812.6</v>
      </c>
      <c r="K7" s="52">
        <f t="shared" si="1"/>
        <v>17375.75</v>
      </c>
      <c r="L7" s="52">
        <f t="shared" si="1"/>
        <v>107138</v>
      </c>
      <c r="M7" s="19" t="s">
        <v>80</v>
      </c>
      <c r="O7" s="49" t="s">
        <v>56</v>
      </c>
      <c r="P7" s="49" t="s">
        <v>57</v>
      </c>
    </row>
    <row r="8" spans="1:16" s="6" customFormat="1" ht="47.25">
      <c r="A8" s="50">
        <v>1</v>
      </c>
      <c r="B8" s="51" t="str">
        <f>'Ho tro COVID'!P5</f>
        <v>Đối tượng thuộc Hộ nghèo theo chuẩn nghèo quốc gia trong danh sách đến ngày 31/12/2019</v>
      </c>
      <c r="C8" s="12">
        <f t="shared" si="0"/>
        <v>27599.25</v>
      </c>
      <c r="D8" s="53">
        <f>'Ho tro COVID'!P9</f>
        <v>2099.25</v>
      </c>
      <c r="E8" s="53">
        <f>'Ho tro COVID'!P10</f>
        <v>2255.25</v>
      </c>
      <c r="F8" s="53">
        <f>'Ho tro COVID'!P11</f>
        <v>1785.75</v>
      </c>
      <c r="G8" s="53">
        <f>'Ho tro COVID'!P12</f>
        <v>1363.5</v>
      </c>
      <c r="H8" s="53">
        <f>'Ho tro COVID'!P13</f>
        <v>4885.5</v>
      </c>
      <c r="I8" s="53">
        <f>'Ho tro COVID'!P14</f>
        <v>3144</v>
      </c>
      <c r="J8" s="53">
        <f>'Ho tro COVID'!P15</f>
        <v>1080</v>
      </c>
      <c r="K8" s="53">
        <f>'Ho tro COVID'!P16</f>
        <v>7766.25</v>
      </c>
      <c r="L8" s="53">
        <f>'Ho tro COVID'!P17</f>
        <v>3219.75</v>
      </c>
      <c r="M8" s="53"/>
    </row>
    <row r="9" spans="1:16" s="6" customFormat="1" ht="47.25">
      <c r="A9" s="50">
        <v>2</v>
      </c>
      <c r="B9" s="51" t="str">
        <f>'Ho tro COVID'!Q5</f>
        <v>Đối tượng thuộc Hộ cận nghèo theo chuẩn nghèo quốc gia trong danh sách đến ngày 31/12/2019</v>
      </c>
      <c r="C9" s="12">
        <f t="shared" si="0"/>
        <v>36598.5</v>
      </c>
      <c r="D9" s="53">
        <f>'Ho tro COVID'!Q9</f>
        <v>3136.5</v>
      </c>
      <c r="E9" s="53">
        <f>'Ho tro COVID'!Q10</f>
        <v>4356</v>
      </c>
      <c r="F9" s="53">
        <f>'Ho tro COVID'!Q11</f>
        <v>3286.5</v>
      </c>
      <c r="G9" s="53">
        <f>'Ho tro COVID'!Q12</f>
        <v>1896.75</v>
      </c>
      <c r="H9" s="53">
        <f>'Ho tro COVID'!Q13</f>
        <v>8553</v>
      </c>
      <c r="I9" s="53">
        <f>'Ho tro COVID'!Q14</f>
        <v>3399</v>
      </c>
      <c r="J9" s="53">
        <f>'Ho tro COVID'!Q15</f>
        <v>1161</v>
      </c>
      <c r="K9" s="53">
        <f>'Ho tro COVID'!Q16</f>
        <v>5908.5</v>
      </c>
      <c r="L9" s="53">
        <f>'Ho tro COVID'!Q17</f>
        <v>4901.25</v>
      </c>
      <c r="M9" s="53"/>
    </row>
    <row r="10" spans="1:16" s="6" customFormat="1" ht="31.5">
      <c r="A10" s="50">
        <v>3</v>
      </c>
      <c r="B10" s="51" t="str">
        <f>'Ho tro COVID'!S5</f>
        <v>Đối tượng bảo trợ xã hội đang hưởng trợ cấp xã hội hàng tháng</v>
      </c>
      <c r="C10" s="12">
        <f t="shared" si="0"/>
        <v>84538.5</v>
      </c>
      <c r="D10" s="53">
        <f>'Ho tro COVID'!S9</f>
        <v>11142</v>
      </c>
      <c r="E10" s="53">
        <f>'Ho tro COVID'!S10</f>
        <v>8616</v>
      </c>
      <c r="F10" s="53">
        <f>'Ho tro COVID'!S11</f>
        <v>9981</v>
      </c>
      <c r="G10" s="53">
        <f>'Ho tro COVID'!S12</f>
        <v>8356.5</v>
      </c>
      <c r="H10" s="53">
        <f>'Ho tro COVID'!S13</f>
        <v>11695.5</v>
      </c>
      <c r="I10" s="53">
        <f>'Ho tro COVID'!S14</f>
        <v>10797</v>
      </c>
      <c r="J10" s="53">
        <f>'Ho tro COVID'!S15</f>
        <v>1239</v>
      </c>
      <c r="K10" s="53">
        <f>'Ho tro COVID'!S16</f>
        <v>2806.5</v>
      </c>
      <c r="L10" s="53">
        <f>'Ho tro COVID'!S17</f>
        <v>19905</v>
      </c>
      <c r="M10" s="53"/>
    </row>
    <row r="11" spans="1:16" s="6" customFormat="1" ht="94.5">
      <c r="A11" s="50">
        <v>4</v>
      </c>
      <c r="B11" s="51" t="str">
        <f>'Ho tro COVID'!T5</f>
        <v>Người lao động làm việc theo chế độ hợp đồng lao động phải thỏa thuận tạm hoãn thực hiện hợp đồng lao động, nghỉ việc không hưởng lương từ 01 tháng trở lên do các doanh nghiệp gặp khó khăn bởi đại dịch Covid-19</v>
      </c>
      <c r="C11" s="12">
        <f t="shared" si="0"/>
        <v>146620.80000000002</v>
      </c>
      <c r="D11" s="53">
        <f>'Ho tro COVID'!T9</f>
        <v>13267.800000000001</v>
      </c>
      <c r="E11" s="53">
        <f>'Ho tro COVID'!T10</f>
        <v>8607.6</v>
      </c>
      <c r="F11" s="53">
        <f>'Ho tro COVID'!T11</f>
        <v>13689</v>
      </c>
      <c r="G11" s="53">
        <f>'Ho tro COVID'!T12</f>
        <v>23392.800000000003</v>
      </c>
      <c r="H11" s="53">
        <f>'Ho tro COVID'!T13</f>
        <v>0</v>
      </c>
      <c r="I11" s="53">
        <f>'Ho tro COVID'!T14</f>
        <v>14715</v>
      </c>
      <c r="J11" s="53">
        <f>'Ho tro COVID'!T15</f>
        <v>5448.6</v>
      </c>
      <c r="K11" s="53">
        <f>'Ho tro COVID'!T16</f>
        <v>0</v>
      </c>
      <c r="L11" s="53">
        <f>'Ho tro COVID'!T17</f>
        <v>67500</v>
      </c>
      <c r="M11" s="53"/>
    </row>
    <row r="12" spans="1:16" s="6" customFormat="1" ht="47.25">
      <c r="A12" s="50">
        <v>5</v>
      </c>
      <c r="B12" s="51" t="str">
        <f>'Ho tro COVID'!U5</f>
        <v>Người lao động bị chấm dứt hợp đồng lao động, hợp đồng làm việc nhưng không đủ điều kiện hưởng trợ cấp thất nghiệp;</v>
      </c>
      <c r="C12" s="12">
        <f t="shared" si="0"/>
        <v>16509</v>
      </c>
      <c r="D12" s="53">
        <f>'Ho tro COVID'!U9</f>
        <v>2544</v>
      </c>
      <c r="E12" s="53">
        <f>'Ho tro COVID'!U10</f>
        <v>351</v>
      </c>
      <c r="F12" s="53">
        <f>'Ho tro COVID'!U11</f>
        <v>417</v>
      </c>
      <c r="G12" s="53">
        <f>'Ho tro COVID'!U12</f>
        <v>10644</v>
      </c>
      <c r="H12" s="53">
        <f>'Ho tro COVID'!U13</f>
        <v>0</v>
      </c>
      <c r="I12" s="53">
        <f>'Ho tro COVID'!U14</f>
        <v>1047</v>
      </c>
      <c r="J12" s="53">
        <f>'Ho tro COVID'!U15</f>
        <v>456</v>
      </c>
      <c r="K12" s="53">
        <f>'Ho tro COVID'!U16</f>
        <v>0</v>
      </c>
      <c r="L12" s="53">
        <f>'Ho tro COVID'!U17</f>
        <v>1050</v>
      </c>
      <c r="M12" s="53"/>
    </row>
    <row r="13" spans="1:16" s="6" customFormat="1" ht="36" customHeight="1">
      <c r="A13" s="50">
        <v>6</v>
      </c>
      <c r="B13" s="51" t="str">
        <f>'Ho tro COVID'!V5</f>
        <v>Người lao động không có giao kết hợp đồng lao động bị mất việc làm</v>
      </c>
      <c r="C13" s="12">
        <f t="shared" si="0"/>
        <v>90388.5</v>
      </c>
      <c r="D13" s="53">
        <f>'Ho tro COVID'!V9</f>
        <v>7501.5</v>
      </c>
      <c r="E13" s="53">
        <f>'Ho tro COVID'!V10</f>
        <v>7206.5</v>
      </c>
      <c r="F13" s="53">
        <f>'Ho tro COVID'!V11</f>
        <v>4675.5</v>
      </c>
      <c r="G13" s="53">
        <f>'Ho tro COVID'!V12</f>
        <v>8092</v>
      </c>
      <c r="H13" s="53">
        <f>'Ho tro COVID'!V13</f>
        <v>36318</v>
      </c>
      <c r="I13" s="53">
        <f>'Ho tro COVID'!V14</f>
        <v>17696.5</v>
      </c>
      <c r="J13" s="53">
        <f>'Ho tro COVID'!V15</f>
        <v>1444</v>
      </c>
      <c r="K13" s="53">
        <f>'Ho tro COVID'!V16</f>
        <v>204.5</v>
      </c>
      <c r="L13" s="53">
        <f>'Ho tro COVID'!V17</f>
        <v>7250</v>
      </c>
      <c r="M13" s="67" t="s">
        <v>82</v>
      </c>
    </row>
    <row r="14" spans="1:16" s="6" customFormat="1" ht="47.25">
      <c r="A14" s="50">
        <v>7</v>
      </c>
      <c r="B14" s="51" t="str">
        <f>'Ho tro COVID'!W5</f>
        <v>Hộ kinh doanh cá thể có doanh thu khai thuế dưới 100 triệu đồng/năm tạm ngừng kinh doanh từ ngày 01/4/2020</v>
      </c>
      <c r="C14" s="12">
        <f t="shared" si="0"/>
        <v>19659</v>
      </c>
      <c r="D14" s="53">
        <f>'Ho tro COVID'!W9</f>
        <v>1473</v>
      </c>
      <c r="E14" s="53">
        <f>'Ho tro COVID'!W10</f>
        <v>1017</v>
      </c>
      <c r="F14" s="53">
        <f>'Ho tro COVID'!W11</f>
        <v>2250</v>
      </c>
      <c r="G14" s="53">
        <f>'Ho tro COVID'!W12</f>
        <v>3996</v>
      </c>
      <c r="H14" s="53">
        <f>'Ho tro COVID'!W13</f>
        <v>2976</v>
      </c>
      <c r="I14" s="53">
        <f>'Ho tro COVID'!W14</f>
        <v>2961</v>
      </c>
      <c r="J14" s="53">
        <f>'Ho tro COVID'!W15</f>
        <v>984</v>
      </c>
      <c r="K14" s="53">
        <f>'Ho tro COVID'!W16</f>
        <v>690</v>
      </c>
      <c r="L14" s="53">
        <f>'Ho tro COVID'!W17</f>
        <v>3312</v>
      </c>
      <c r="M14" s="53"/>
    </row>
    <row r="15" spans="1:16" s="1" customFormat="1" ht="29.25" customHeight="1">
      <c r="A15" s="8" t="s">
        <v>24</v>
      </c>
      <c r="B15" s="20" t="s">
        <v>22</v>
      </c>
      <c r="C15" s="12">
        <f t="shared" si="0"/>
        <v>272794.24959999998</v>
      </c>
      <c r="D15" s="13">
        <f t="shared" ref="D15:L15" si="2">SUM(D16:D18)</f>
        <v>4349.3037999999851</v>
      </c>
      <c r="E15" s="13">
        <f t="shared" si="2"/>
        <v>7005.4743000000071</v>
      </c>
      <c r="F15" s="13">
        <f t="shared" si="2"/>
        <v>9650.1717000000117</v>
      </c>
      <c r="G15" s="13">
        <f t="shared" si="2"/>
        <v>63454.800100000022</v>
      </c>
      <c r="H15" s="13">
        <f t="shared" si="2"/>
        <v>28951.091400000012</v>
      </c>
      <c r="I15" s="13">
        <f t="shared" si="2"/>
        <v>38369.635299999994</v>
      </c>
      <c r="J15" s="13">
        <f t="shared" si="2"/>
        <v>4800.4684999999954</v>
      </c>
      <c r="K15" s="13">
        <f t="shared" si="2"/>
        <v>7476.8229999999994</v>
      </c>
      <c r="L15" s="13">
        <f t="shared" si="2"/>
        <v>108736.48149999994</v>
      </c>
      <c r="M15" s="9"/>
    </row>
    <row r="16" spans="1:16" ht="38.25" customHeight="1">
      <c r="A16" s="15">
        <v>1</v>
      </c>
      <c r="B16" s="16" t="s">
        <v>20</v>
      </c>
      <c r="C16" s="12">
        <f t="shared" si="0"/>
        <v>42150</v>
      </c>
      <c r="D16" s="17">
        <f>D25*0.5</f>
        <v>4300</v>
      </c>
      <c r="E16" s="17">
        <f t="shared" ref="E16:L16" si="3">E25*0.5</f>
        <v>3100</v>
      </c>
      <c r="F16" s="17">
        <f t="shared" si="3"/>
        <v>4250</v>
      </c>
      <c r="G16" s="17">
        <f t="shared" si="3"/>
        <v>3800</v>
      </c>
      <c r="H16" s="17">
        <f t="shared" si="3"/>
        <v>5250</v>
      </c>
      <c r="I16" s="17">
        <f t="shared" si="3"/>
        <v>4700</v>
      </c>
      <c r="J16" s="17">
        <f t="shared" si="3"/>
        <v>1850</v>
      </c>
      <c r="K16" s="17">
        <f t="shared" si="3"/>
        <v>3300</v>
      </c>
      <c r="L16" s="17">
        <f t="shared" si="3"/>
        <v>11600</v>
      </c>
      <c r="M16" s="10"/>
    </row>
    <row r="17" spans="1:18" ht="105" customHeight="1">
      <c r="A17" s="15">
        <v>2</v>
      </c>
      <c r="B17" s="16" t="s">
        <v>19</v>
      </c>
      <c r="C17" s="12">
        <f t="shared" si="0"/>
        <v>225819.24959999995</v>
      </c>
      <c r="D17" s="17">
        <v>49.303799999985493</v>
      </c>
      <c r="E17" s="17">
        <v>3905.4743000000071</v>
      </c>
      <c r="F17" s="17">
        <v>5400.1717000000117</v>
      </c>
      <c r="G17" s="17">
        <v>59654.800100000022</v>
      </c>
      <c r="H17" s="17">
        <v>23701.091400000012</v>
      </c>
      <c r="I17" s="17">
        <v>33669.635299999994</v>
      </c>
      <c r="J17" s="17">
        <v>2950.4684999999959</v>
      </c>
      <c r="K17" s="17">
        <v>4176.8229999999994</v>
      </c>
      <c r="L17" s="17">
        <v>92311.481499999936</v>
      </c>
      <c r="M17" s="10" t="s">
        <v>83</v>
      </c>
    </row>
    <row r="18" spans="1:18" ht="41.25" customHeight="1">
      <c r="A18" s="15">
        <v>3</v>
      </c>
      <c r="B18" s="16" t="s">
        <v>51</v>
      </c>
      <c r="C18" s="12">
        <f t="shared" si="0"/>
        <v>4825</v>
      </c>
      <c r="D18" s="17"/>
      <c r="E18" s="17"/>
      <c r="F18" s="17"/>
      <c r="G18" s="17"/>
      <c r="H18" s="17"/>
      <c r="I18" s="17"/>
      <c r="J18" s="17"/>
      <c r="K18" s="17"/>
      <c r="L18" s="17">
        <v>4825</v>
      </c>
      <c r="M18" s="10"/>
    </row>
    <row r="19" spans="1:18" s="6" customFormat="1" ht="31.5">
      <c r="A19" s="18" t="s">
        <v>52</v>
      </c>
      <c r="B19" s="46" t="s">
        <v>53</v>
      </c>
      <c r="C19" s="12">
        <f t="shared" ref="C19" si="4">SUM(D19:L19)</f>
        <v>149119.30040000004</v>
      </c>
      <c r="D19" s="52">
        <f t="shared" ref="D19:L19" si="5">D7-D15</f>
        <v>36814.746200000016</v>
      </c>
      <c r="E19" s="52">
        <f t="shared" si="5"/>
        <v>25403.87569999999</v>
      </c>
      <c r="F19" s="52">
        <f t="shared" si="5"/>
        <v>26434.578299999986</v>
      </c>
      <c r="G19" s="52">
        <f t="shared" si="5"/>
        <v>-5713.2501000000193</v>
      </c>
      <c r="H19" s="52">
        <f t="shared" si="5"/>
        <v>35476.908599999988</v>
      </c>
      <c r="I19" s="52">
        <f t="shared" si="5"/>
        <v>15389.864700000006</v>
      </c>
      <c r="J19" s="52">
        <f t="shared" si="5"/>
        <v>7012.131500000005</v>
      </c>
      <c r="K19" s="52">
        <f t="shared" si="5"/>
        <v>9898.9269999999997</v>
      </c>
      <c r="L19" s="52">
        <f t="shared" si="5"/>
        <v>-1598.4814999999362</v>
      </c>
      <c r="M19" s="19" t="s">
        <v>81</v>
      </c>
    </row>
    <row r="20" spans="1:18" s="6" customFormat="1" ht="39.75" customHeight="1">
      <c r="A20" s="18" t="s">
        <v>54</v>
      </c>
      <c r="B20" s="46" t="s">
        <v>55</v>
      </c>
      <c r="C20" s="12">
        <f t="shared" ref="C20" si="6">SUM(D20:L20)</f>
        <v>173000</v>
      </c>
      <c r="D20" s="52">
        <f>IF(D19&gt;0,ROUND(D19,-2),0)</f>
        <v>36800</v>
      </c>
      <c r="E20" s="52">
        <f t="shared" ref="E20:K20" si="7">IF(E19&gt;0,ROUND(E19,-2),0)</f>
        <v>25400</v>
      </c>
      <c r="F20" s="52">
        <f t="shared" si="7"/>
        <v>26400</v>
      </c>
      <c r="G20" s="52">
        <v>6600</v>
      </c>
      <c r="H20" s="52">
        <f t="shared" si="7"/>
        <v>35500</v>
      </c>
      <c r="I20" s="52">
        <f t="shared" si="7"/>
        <v>15400</v>
      </c>
      <c r="J20" s="52">
        <f t="shared" si="7"/>
        <v>7000</v>
      </c>
      <c r="K20" s="52">
        <f t="shared" si="7"/>
        <v>9900</v>
      </c>
      <c r="L20" s="52">
        <v>10000</v>
      </c>
      <c r="M20" s="54"/>
      <c r="O20" s="48" t="s">
        <v>60</v>
      </c>
      <c r="P20" s="6" t="s">
        <v>56</v>
      </c>
      <c r="Q20" s="6" t="s">
        <v>58</v>
      </c>
      <c r="R20" s="6" t="s">
        <v>59</v>
      </c>
    </row>
    <row r="21" spans="1:18" ht="46.5" customHeight="1">
      <c r="A21" s="75" t="str">
        <f>'Ho tro COVID'!N18</f>
        <v>Ghi chú: Nhu cầu hỗ trợ cho người lao động không có giao kết hợp đồng lao động bị mất việc làm: tạm tính bằng 50% số lượng người theo báo của Sở Lao động Thương binh và Xã hội và tạm tính thời gian hỗ trợ 1 tháng (do đối tượng này trên thực tế khó xác định cụ thể, số liệu báo mang tính thống kê nhanh)</v>
      </c>
      <c r="B21" s="75"/>
      <c r="C21" s="75"/>
      <c r="D21" s="75"/>
      <c r="E21" s="75"/>
      <c r="F21" s="75"/>
      <c r="G21" s="75"/>
      <c r="H21" s="75"/>
      <c r="I21" s="75"/>
      <c r="J21" s="75"/>
      <c r="K21" s="75"/>
      <c r="L21" s="75"/>
      <c r="M21" s="75"/>
      <c r="O21" s="47">
        <f>'Ho tro COVID'!K8*0.4</f>
        <v>72310.8</v>
      </c>
      <c r="P21" s="2">
        <v>2</v>
      </c>
      <c r="Q21" s="2">
        <v>1</v>
      </c>
      <c r="R21" s="14">
        <f>O21*P21*Q21</f>
        <v>144621.6</v>
      </c>
    </row>
    <row r="22" spans="1:18" ht="38.25" customHeight="1">
      <c r="A22" s="55"/>
      <c r="B22" s="55"/>
      <c r="C22" s="55"/>
      <c r="D22" s="55"/>
      <c r="E22" s="55"/>
      <c r="F22" s="55"/>
      <c r="G22" s="55"/>
      <c r="H22" s="55"/>
      <c r="I22" s="55"/>
      <c r="J22" s="55"/>
      <c r="K22" s="55"/>
      <c r="L22" s="55"/>
      <c r="M22" s="55"/>
      <c r="O22" s="47"/>
      <c r="R22" s="14"/>
    </row>
    <row r="23" spans="1:18">
      <c r="D23" s="14">
        <f>D19*0.8</f>
        <v>29451.796960000014</v>
      </c>
      <c r="E23" s="14">
        <f>E19*0.8</f>
        <v>20323.100559999992</v>
      </c>
      <c r="F23" s="14">
        <f>F19*0.8</f>
        <v>21147.662639999991</v>
      </c>
      <c r="G23" s="14"/>
      <c r="H23" s="14">
        <f>H19*0.8</f>
        <v>28381.52687999999</v>
      </c>
      <c r="I23" s="14">
        <f>I19*0.8</f>
        <v>12311.891760000006</v>
      </c>
      <c r="J23" s="14">
        <f>J19*0.8</f>
        <v>5609.705200000004</v>
      </c>
      <c r="K23" s="14">
        <f>K19*0.8</f>
        <v>7919.1415999999999</v>
      </c>
      <c r="L23" s="14"/>
    </row>
    <row r="25" spans="1:18">
      <c r="A25" s="2">
        <v>1</v>
      </c>
      <c r="B25" s="2" t="s">
        <v>21</v>
      </c>
      <c r="C25" s="1">
        <v>84300</v>
      </c>
      <c r="D25" s="2">
        <v>8600</v>
      </c>
      <c r="E25" s="2">
        <v>6200</v>
      </c>
      <c r="F25" s="2">
        <v>8500</v>
      </c>
      <c r="G25" s="2">
        <v>7600</v>
      </c>
      <c r="H25" s="2">
        <v>10500</v>
      </c>
      <c r="I25" s="2">
        <v>9400</v>
      </c>
      <c r="J25" s="2">
        <v>3700</v>
      </c>
      <c r="K25" s="2">
        <v>6600</v>
      </c>
      <c r="L25" s="2">
        <v>23200</v>
      </c>
    </row>
  </sheetData>
  <mergeCells count="16">
    <mergeCell ref="A21:M21"/>
    <mergeCell ref="A1:M1"/>
    <mergeCell ref="A2:M2"/>
    <mergeCell ref="A5:A6"/>
    <mergeCell ref="B5:B6"/>
    <mergeCell ref="C5:C6"/>
    <mergeCell ref="D5:D6"/>
    <mergeCell ref="E5:E6"/>
    <mergeCell ref="F5:F6"/>
    <mergeCell ref="G5:G6"/>
    <mergeCell ref="H5:H6"/>
    <mergeCell ref="I5:I6"/>
    <mergeCell ref="J5:J6"/>
    <mergeCell ref="K5:K6"/>
    <mergeCell ref="L5:L6"/>
    <mergeCell ref="M5:M6"/>
  </mergeCells>
  <printOptions horizontalCentered="1"/>
  <pageMargins left="0.47244094488188998" right="0.39370078740157499" top="0.38" bottom="0.21" header="0.31496062992126" footer="0.196850393700787"/>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16"/>
  <sheetViews>
    <sheetView tabSelected="1" zoomScale="85" zoomScaleNormal="85" workbookViewId="0">
      <selection activeCell="A2" sqref="A2:D2"/>
    </sheetView>
  </sheetViews>
  <sheetFormatPr defaultRowHeight="15.75"/>
  <cols>
    <col min="1" max="1" width="9.5703125" style="2" customWidth="1"/>
    <col min="2" max="2" width="50" style="2" customWidth="1"/>
    <col min="3" max="3" width="26.28515625" style="1" customWidth="1"/>
    <col min="4" max="4" width="58.42578125" style="7" customWidth="1"/>
    <col min="5" max="5" width="20.28515625" style="2" customWidth="1"/>
    <col min="6" max="16384" width="9.140625" style="2"/>
  </cols>
  <sheetData>
    <row r="1" spans="1:9" s="56" customFormat="1" ht="30" customHeight="1">
      <c r="A1" s="89" t="s">
        <v>17</v>
      </c>
      <c r="B1" s="89"/>
      <c r="C1" s="89"/>
      <c r="D1" s="89"/>
    </row>
    <row r="2" spans="1:9" s="56" customFormat="1" ht="18.75">
      <c r="A2" s="90" t="s">
        <v>86</v>
      </c>
      <c r="B2" s="91"/>
      <c r="C2" s="91"/>
      <c r="D2" s="91"/>
    </row>
    <row r="3" spans="1:9" s="56" customFormat="1" ht="16.5" customHeight="1">
      <c r="C3" s="57"/>
      <c r="D3" s="58"/>
    </row>
    <row r="4" spans="1:9" s="56" customFormat="1" ht="15.75" customHeight="1">
      <c r="A4" s="87" t="s">
        <v>84</v>
      </c>
      <c r="B4" s="87" t="s">
        <v>29</v>
      </c>
      <c r="C4" s="87" t="s">
        <v>71</v>
      </c>
      <c r="D4" s="87" t="s">
        <v>13</v>
      </c>
    </row>
    <row r="5" spans="1:9" s="59" customFormat="1" ht="57.75" customHeight="1">
      <c r="A5" s="88"/>
      <c r="B5" s="88"/>
      <c r="C5" s="92"/>
      <c r="D5" s="88"/>
    </row>
    <row r="6" spans="1:9" s="59" customFormat="1" ht="37.5" customHeight="1">
      <c r="A6" s="60"/>
      <c r="B6" s="60" t="s">
        <v>3</v>
      </c>
      <c r="C6" s="61">
        <f>SUM(C7:C15)</f>
        <v>173000</v>
      </c>
      <c r="D6" s="60"/>
    </row>
    <row r="7" spans="1:9" s="59" customFormat="1" ht="26.25" customHeight="1">
      <c r="A7" s="62">
        <v>1</v>
      </c>
      <c r="B7" s="63" t="s">
        <v>62</v>
      </c>
      <c r="C7" s="64">
        <v>36800</v>
      </c>
      <c r="D7" s="84" t="s">
        <v>85</v>
      </c>
    </row>
    <row r="8" spans="1:9" s="59" customFormat="1" ht="26.25" customHeight="1">
      <c r="A8" s="62">
        <v>2</v>
      </c>
      <c r="B8" s="63" t="s">
        <v>63</v>
      </c>
      <c r="C8" s="64">
        <v>25400</v>
      </c>
      <c r="D8" s="85"/>
    </row>
    <row r="9" spans="1:9" s="59" customFormat="1" ht="26.25" customHeight="1">
      <c r="A9" s="62">
        <v>3</v>
      </c>
      <c r="B9" s="63" t="s">
        <v>64</v>
      </c>
      <c r="C9" s="64">
        <v>26400</v>
      </c>
      <c r="D9" s="85"/>
    </row>
    <row r="10" spans="1:9" s="59" customFormat="1" ht="26.25" customHeight="1">
      <c r="A10" s="62">
        <v>4</v>
      </c>
      <c r="B10" s="63" t="s">
        <v>65</v>
      </c>
      <c r="C10" s="64">
        <v>6600</v>
      </c>
      <c r="D10" s="85"/>
    </row>
    <row r="11" spans="1:9" s="59" customFormat="1" ht="26.25" customHeight="1">
      <c r="A11" s="62">
        <v>5</v>
      </c>
      <c r="B11" s="63" t="s">
        <v>66</v>
      </c>
      <c r="C11" s="64">
        <v>35500</v>
      </c>
      <c r="D11" s="85"/>
    </row>
    <row r="12" spans="1:9" s="59" customFormat="1" ht="26.25" customHeight="1">
      <c r="A12" s="62">
        <v>6</v>
      </c>
      <c r="B12" s="63" t="s">
        <v>67</v>
      </c>
      <c r="C12" s="64">
        <v>15400</v>
      </c>
      <c r="D12" s="85"/>
      <c r="H12" s="93"/>
      <c r="I12" s="93"/>
    </row>
    <row r="13" spans="1:9" s="59" customFormat="1" ht="26.25" customHeight="1">
      <c r="A13" s="62">
        <v>7</v>
      </c>
      <c r="B13" s="63" t="s">
        <v>68</v>
      </c>
      <c r="C13" s="64">
        <v>7000</v>
      </c>
      <c r="D13" s="85"/>
      <c r="H13" s="93">
        <f>SUM(H14:H15)</f>
        <v>7.3</v>
      </c>
      <c r="I13" s="93"/>
    </row>
    <row r="14" spans="1:9" s="56" customFormat="1" ht="26.25" customHeight="1">
      <c r="A14" s="62">
        <v>8</v>
      </c>
      <c r="B14" s="65" t="s">
        <v>69</v>
      </c>
      <c r="C14" s="64">
        <v>9900</v>
      </c>
      <c r="D14" s="85"/>
      <c r="H14" s="94">
        <f>3.4/2</f>
        <v>1.7</v>
      </c>
      <c r="I14" s="94"/>
    </row>
    <row r="15" spans="1:9" s="56" customFormat="1" ht="26.25" customHeight="1">
      <c r="A15" s="62">
        <v>9</v>
      </c>
      <c r="B15" s="66" t="s">
        <v>70</v>
      </c>
      <c r="C15" s="64">
        <v>10000</v>
      </c>
      <c r="D15" s="86"/>
      <c r="H15" s="94">
        <v>5.6</v>
      </c>
      <c r="I15" s="94"/>
    </row>
    <row r="16" spans="1:9">
      <c r="H16" s="95"/>
      <c r="I16" s="95"/>
    </row>
  </sheetData>
  <mergeCells count="7">
    <mergeCell ref="D7:D15"/>
    <mergeCell ref="D4:D5"/>
    <mergeCell ref="A1:D1"/>
    <mergeCell ref="A2:D2"/>
    <mergeCell ref="A4:A5"/>
    <mergeCell ref="B4:B5"/>
    <mergeCell ref="C4:C5"/>
  </mergeCells>
  <printOptions horizontalCentered="1"/>
  <pageMargins left="0.47244094488188998" right="0.39370078740157499" top="0.49199999999999999" bottom="0.31" header="0.31496062992126" footer="0.196850393700787"/>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Ho tro COVID</vt:lpstr>
      <vt:lpstr>CV</vt:lpstr>
      <vt:lpstr>QD</vt:lpstr>
      <vt:lpstr>QD!asas</vt:lpstr>
      <vt:lpstr>CV!Print_Area</vt:lpstr>
      <vt:lpstr>QD!Print_Area</vt:lpstr>
      <vt:lpstr>CV!Print_Titles</vt:lpstr>
      <vt:lpstr>QD!Print_Titles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2020-04-20T02:31:55Z</cp:lastPrinted>
  <dcterms:created xsi:type="dcterms:W3CDTF">2018-03-29T01:33:10Z</dcterms:created>
  <dcterms:modified xsi:type="dcterms:W3CDTF">2020-04-21T07:55:55Z</dcterms:modified>
</cp:coreProperties>
</file>